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Luc\Documents\Pers\Luc\WinFin\Vin\Week-end portes ouvertes\2018-juin\"/>
    </mc:Choice>
  </mc:AlternateContent>
  <xr:revisionPtr revIDLastSave="0" documentId="8_{F44CFAB6-19EE-4BE2-B2B8-10B5EEC95E0D}" xr6:coauthVersionLast="32" xr6:coauthVersionMax="32" xr10:uidLastSave="{00000000-0000-0000-0000-000000000000}"/>
  <bookViews>
    <workbookView xWindow="0" yWindow="0" windowWidth="20460" windowHeight="7215" tabRatio="500" xr2:uid="{00000000-000D-0000-FFFF-FFFF00000000}"/>
  </bookViews>
  <sheets>
    <sheet name="Liste des vins" sheetId="2" r:id="rId1"/>
  </sheets>
  <externalReferences>
    <externalReference r:id="rId2"/>
    <externalReference r:id="rId3"/>
  </externalReferences>
  <definedNames>
    <definedName name="_xlnm.Print_Titles" localSheetId="0">'Liste des vins'!$1:$17</definedName>
    <definedName name="_xlnm.Print_Area" localSheetId="0">'Liste des vins'!$C$1:$M$82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4" i="2" l="1"/>
  <c r="L64" i="2" s="1"/>
  <c r="J57" i="2"/>
  <c r="L57" i="2" s="1"/>
  <c r="J19" i="2"/>
  <c r="L19" i="2" s="1"/>
  <c r="J22" i="2"/>
  <c r="L22" i="2" s="1"/>
  <c r="J23" i="2"/>
  <c r="L23" i="2" s="1"/>
  <c r="J24" i="2"/>
  <c r="L24" i="2" s="1"/>
  <c r="J25" i="2"/>
  <c r="L25" i="2" s="1"/>
  <c r="J26" i="2"/>
  <c r="L26" i="2" s="1"/>
  <c r="J29" i="2"/>
  <c r="L29" i="2" s="1"/>
  <c r="J30" i="2"/>
  <c r="L30" i="2" s="1"/>
  <c r="J31" i="2"/>
  <c r="L31" i="2" s="1"/>
  <c r="J32" i="2"/>
  <c r="L32" i="2" s="1"/>
  <c r="J33" i="2"/>
  <c r="L33" i="2" s="1"/>
  <c r="J36" i="2"/>
  <c r="L36" i="2" s="1"/>
  <c r="J37" i="2"/>
  <c r="L37" i="2" s="1"/>
  <c r="J38" i="2"/>
  <c r="L38" i="2" s="1"/>
  <c r="J39" i="2"/>
  <c r="L39" i="2" s="1"/>
  <c r="J40" i="2"/>
  <c r="L40" i="2" s="1"/>
  <c r="J41" i="2"/>
  <c r="L41" i="2" s="1"/>
  <c r="J42" i="2"/>
  <c r="L42" i="2" s="1"/>
  <c r="J46" i="2"/>
  <c r="L46" i="2" s="1"/>
  <c r="J47" i="2"/>
  <c r="L47" i="2" s="1"/>
  <c r="J49" i="2"/>
  <c r="L49" i="2" s="1"/>
  <c r="J50" i="2"/>
  <c r="L50" i="2" s="1"/>
  <c r="J51" i="2"/>
  <c r="L51" i="2" s="1"/>
  <c r="J52" i="2"/>
  <c r="L52" i="2" s="1"/>
  <c r="J53" i="2"/>
  <c r="L53" i="2" s="1"/>
  <c r="J58" i="2"/>
  <c r="L58" i="2" s="1"/>
  <c r="J59" i="2"/>
  <c r="L59" i="2" s="1"/>
  <c r="J61" i="2"/>
  <c r="L61" i="2" s="1"/>
  <c r="J62" i="2"/>
  <c r="L62" i="2" s="1"/>
  <c r="J63" i="2"/>
  <c r="L63" i="2" s="1"/>
  <c r="J68" i="2"/>
  <c r="L68" i="2" s="1"/>
  <c r="F68" i="2"/>
  <c r="H64" i="2"/>
  <c r="F64" i="2"/>
  <c r="H63" i="2"/>
  <c r="F63" i="2"/>
  <c r="H62" i="2"/>
  <c r="F62" i="2"/>
  <c r="H61" i="2"/>
  <c r="F61" i="2"/>
  <c r="H59" i="2"/>
  <c r="F59" i="2"/>
  <c r="H58" i="2"/>
  <c r="F58" i="2"/>
  <c r="H57" i="2"/>
  <c r="F57" i="2"/>
  <c r="H53" i="2"/>
  <c r="F53" i="2"/>
  <c r="H52" i="2"/>
  <c r="F52" i="2"/>
  <c r="H51" i="2"/>
  <c r="F51" i="2"/>
  <c r="H50" i="2"/>
  <c r="F50" i="2"/>
  <c r="H49" i="2"/>
  <c r="F49" i="2"/>
  <c r="H47" i="2"/>
  <c r="F47" i="2"/>
  <c r="H46" i="2"/>
  <c r="F46" i="2"/>
  <c r="H42" i="2"/>
  <c r="F42" i="2"/>
  <c r="H41" i="2"/>
  <c r="F41" i="2"/>
  <c r="H40" i="2"/>
  <c r="F40" i="2"/>
  <c r="H39" i="2"/>
  <c r="F39" i="2"/>
  <c r="H38" i="2"/>
  <c r="F38" i="2"/>
  <c r="H37" i="2"/>
  <c r="F37" i="2"/>
  <c r="H36" i="2"/>
  <c r="F36" i="2"/>
  <c r="H33" i="2"/>
  <c r="F33" i="2"/>
  <c r="H32" i="2"/>
  <c r="F32" i="2"/>
  <c r="H31" i="2"/>
  <c r="F31" i="2"/>
  <c r="F30" i="2"/>
  <c r="H29" i="2"/>
  <c r="F29" i="2"/>
  <c r="H26" i="2"/>
  <c r="F26" i="2"/>
  <c r="H25" i="2"/>
  <c r="F25" i="2"/>
  <c r="H24" i="2"/>
  <c r="F24" i="2"/>
  <c r="H23" i="2"/>
  <c r="F23" i="2"/>
  <c r="H22" i="2"/>
  <c r="F22" i="2"/>
  <c r="F21" i="2"/>
  <c r="F19" i="2"/>
  <c r="L71" i="2" l="1"/>
</calcChain>
</file>

<file path=xl/sharedStrings.xml><?xml version="1.0" encoding="utf-8"?>
<sst xmlns="http://schemas.openxmlformats.org/spreadsheetml/2006/main" count="115" uniqueCount="89">
  <si>
    <t>Vins de terroir</t>
  </si>
  <si>
    <t>Prix</t>
  </si>
  <si>
    <t>LE VERRE D'ACCUEIL</t>
  </si>
  <si>
    <t>TABLE 1</t>
  </si>
  <si>
    <t>Loire</t>
  </si>
  <si>
    <t>Touraine</t>
  </si>
  <si>
    <t>Domaine du Chapitre</t>
  </si>
  <si>
    <t>Centre</t>
  </si>
  <si>
    <t>Domaine de Riaux</t>
  </si>
  <si>
    <t>Languedoc</t>
  </si>
  <si>
    <t>IGP d'Oc</t>
  </si>
  <si>
    <t>Dom. Séguinot - Bordet</t>
  </si>
  <si>
    <t>Domaine Paul Mas</t>
  </si>
  <si>
    <t>Sud-Ouest</t>
  </si>
  <si>
    <t>Côtes de Gascogne</t>
  </si>
  <si>
    <t>Domaine de Guillaman</t>
  </si>
  <si>
    <t>TABLE 2</t>
  </si>
  <si>
    <t>Les vins d'été rosés</t>
  </si>
  <si>
    <t>Rhône</t>
  </si>
  <si>
    <t>Tavel</t>
  </si>
  <si>
    <t>Domaine Lafond</t>
  </si>
  <si>
    <t>Provence</t>
  </si>
  <si>
    <t>Coteaux Varois</t>
  </si>
  <si>
    <t>Domaine de Ramatuelle</t>
  </si>
  <si>
    <t>Côtes-de-Provence</t>
  </si>
  <si>
    <t>Mas de Cadenet</t>
  </si>
  <si>
    <t>Domaines Paul Mas</t>
  </si>
  <si>
    <t>Saint-Chinian</t>
  </si>
  <si>
    <t>Laurent Miquel</t>
  </si>
  <si>
    <t>TABLE 3</t>
  </si>
  <si>
    <t>Les Vins d'été rouges</t>
  </si>
  <si>
    <t>IGP Côtes Catalanes</t>
  </si>
  <si>
    <t>Dom Bardettis</t>
  </si>
  <si>
    <t>Saint-Nicolas de Bourgueil</t>
  </si>
  <si>
    <t>Frédéric Mabileau</t>
  </si>
  <si>
    <t>Grignan-les-Adhémar</t>
  </si>
  <si>
    <t>Domaine de Montine</t>
  </si>
  <si>
    <t>Cahors</t>
  </si>
  <si>
    <t>Château La Caminade</t>
  </si>
  <si>
    <t>TABLE 4</t>
  </si>
  <si>
    <t>Bordeaux - Bourgogne</t>
  </si>
  <si>
    <t>Blancs</t>
  </si>
  <si>
    <t>Bourgogne</t>
  </si>
  <si>
    <t>Chablisien</t>
  </si>
  <si>
    <t>Bordeaux</t>
  </si>
  <si>
    <t>Graves</t>
  </si>
  <si>
    <t>Famille Molinari</t>
  </si>
  <si>
    <t>Rouges</t>
  </si>
  <si>
    <t>Côte-de-Nuits</t>
  </si>
  <si>
    <t>Régis Bouvier</t>
  </si>
  <si>
    <t>Bordeaux supérieur</t>
  </si>
  <si>
    <t>Hach 2018 *</t>
  </si>
  <si>
    <t>Château Panchille</t>
  </si>
  <si>
    <t>Graves-de-Vayres</t>
  </si>
  <si>
    <t>Hach 2018 **</t>
  </si>
  <si>
    <t>Médoc</t>
  </si>
  <si>
    <t>Château Bois de Roc</t>
  </si>
  <si>
    <t>Canon - Fronsac</t>
  </si>
  <si>
    <t>Alain Roux</t>
  </si>
  <si>
    <t>TABLE 5</t>
  </si>
  <si>
    <t>Espagne, Portugal, Italie, Autriche</t>
  </si>
  <si>
    <t>Portugal</t>
  </si>
  <si>
    <t>Douro</t>
  </si>
  <si>
    <t>Vallegre</t>
  </si>
  <si>
    <t>Italie</t>
  </si>
  <si>
    <t>Veneto</t>
  </si>
  <si>
    <t>Tenuta Sant'Antonio</t>
  </si>
  <si>
    <t>Autriche</t>
  </si>
  <si>
    <t>Fels</t>
  </si>
  <si>
    <t>Weingut Leth</t>
  </si>
  <si>
    <t>Espagne</t>
  </si>
  <si>
    <t>Castille - Leon</t>
  </si>
  <si>
    <t>Bodegas Olvena</t>
  </si>
  <si>
    <t>Puglia</t>
  </si>
  <si>
    <t>Vigne e Vini di Leporano</t>
  </si>
  <si>
    <t>TABLE 6</t>
  </si>
  <si>
    <t>Spiritueux</t>
  </si>
  <si>
    <t>Whisky belge</t>
  </si>
  <si>
    <t>Classic single malt</t>
  </si>
  <si>
    <t>Nom</t>
  </si>
  <si>
    <t>Prénom</t>
  </si>
  <si>
    <t>Adresse</t>
  </si>
  <si>
    <t>Téléphone</t>
  </si>
  <si>
    <t>LISTE DES VINS</t>
  </si>
  <si>
    <t>Nombre</t>
  </si>
  <si>
    <t>Total</t>
  </si>
  <si>
    <t>TOTAL</t>
  </si>
  <si>
    <t>BON DE COMMANDE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</si>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</sst>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000000"/>
      <name val="Comic Sans MS"/>
      <family val="4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color rgb="FFFF0000"/>
      <name val="Comic Sans MS"/>
      <family val="4"/>
    </font>
    <font>
      <b/>
      <sz val="10"/>
      <name val="Comic Sans MS"/>
      <family val="4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b/>
      <sz val="8"/>
      <color rgb="FFFF0000"/>
      <name val="Arial"/>
      <family val="2"/>
    </font>
    <font>
      <b/>
      <strike/>
      <sz val="10"/>
      <name val="Arial"/>
      <family val="2"/>
    </font>
    <font>
      <b/>
      <i/>
      <sz val="12"/>
      <name val="Arial"/>
      <family val="2"/>
    </font>
    <font>
      <b/>
      <sz val="10"/>
      <color rgb="FF18C50B"/>
      <name val="Arial"/>
      <family val="2"/>
    </font>
    <font>
      <b/>
      <i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trike/>
      <sz val="11"/>
      <color rgb="FF000000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name val="Comic Sans MS"/>
      <family val="4"/>
    </font>
    <font>
      <sz val="10"/>
      <color rgb="FF000000"/>
      <name val="Calibri"/>
      <family val="2"/>
    </font>
    <font>
      <b/>
      <strike/>
      <sz val="10"/>
      <color rgb="FF000000"/>
      <name val="Calibri"/>
      <family val="2"/>
    </font>
    <font>
      <b/>
      <sz val="14"/>
      <color rgb="FF000000"/>
      <name val="Arial"/>
      <family val="2"/>
    </font>
    <font>
      <b/>
      <sz val="11"/>
      <color rgb="FFFF0000"/>
      <name val="Comic Sans MS"/>
      <family val="4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2" fontId="3" fillId="0" borderId="0" xfId="1" applyNumberFormat="1" applyFont="1" applyFill="1" applyBorder="1"/>
    <xf numFmtId="2" fontId="4" fillId="0" borderId="0" xfId="1" applyNumberFormat="1" applyFont="1" applyFill="1" applyBorder="1"/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2" fontId="7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2" fontId="13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7" fillId="0" borderId="0" xfId="1" applyFont="1" applyFill="1" applyBorder="1"/>
    <xf numFmtId="2" fontId="14" fillId="0" borderId="0" xfId="1" applyNumberFormat="1" applyFont="1" applyFill="1" applyBorder="1"/>
    <xf numFmtId="0" fontId="28" fillId="0" borderId="0" xfId="1" applyFont="1" applyFill="1" applyBorder="1" applyAlignment="1">
      <alignment horizontal="center" vertical="center"/>
    </xf>
    <xf numFmtId="0" fontId="3" fillId="2" borderId="0" xfId="1" applyFont="1" applyFill="1" applyBorder="1"/>
    <xf numFmtId="164" fontId="12" fillId="0" borderId="0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/>
    <xf numFmtId="164" fontId="26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/>
    <xf numFmtId="1" fontId="32" fillId="0" borderId="0" xfId="1" applyNumberFormat="1" applyFont="1" applyFill="1" applyBorder="1" applyAlignment="1">
      <alignment horizontal="center" vertical="center"/>
    </xf>
    <xf numFmtId="1" fontId="33" fillId="0" borderId="0" xfId="1" applyNumberFormat="1" applyFont="1" applyFill="1" applyBorder="1" applyAlignment="1">
      <alignment vertical="center"/>
    </xf>
    <xf numFmtId="1" fontId="33" fillId="0" borderId="0" xfId="1" applyNumberFormat="1" applyFont="1" applyFill="1" applyBorder="1" applyAlignment="1">
      <alignment horizontal="center" vertical="center"/>
    </xf>
    <xf numFmtId="1" fontId="32" fillId="0" borderId="0" xfId="1" applyNumberFormat="1" applyFont="1" applyFill="1" applyBorder="1" applyAlignment="1">
      <alignment horizontal="center" vertical="center" wrapText="1"/>
    </xf>
    <xf numFmtId="1" fontId="34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/>
    </xf>
    <xf numFmtId="164" fontId="3" fillId="2" borderId="0" xfId="1" applyNumberFormat="1" applyFont="1" applyFill="1" applyBorder="1"/>
    <xf numFmtId="0" fontId="6" fillId="2" borderId="0" xfId="1" applyFont="1" applyFill="1" applyBorder="1" applyAlignment="1">
      <alignment horizontal="left"/>
    </xf>
    <xf numFmtId="2" fontId="4" fillId="2" borderId="0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35" fillId="0" borderId="1" xfId="1" applyFont="1" applyFill="1" applyBorder="1"/>
    <xf numFmtId="0" fontId="6" fillId="0" borderId="2" xfId="1" applyFont="1" applyFill="1" applyBorder="1" applyAlignment="1">
      <alignment horizontal="center"/>
    </xf>
    <xf numFmtId="0" fontId="35" fillId="0" borderId="4" xfId="1" applyFont="1" applyFill="1" applyBorder="1"/>
    <xf numFmtId="0" fontId="35" fillId="0" borderId="6" xfId="1" applyFont="1" applyFill="1" applyBorder="1"/>
    <xf numFmtId="0" fontId="6" fillId="0" borderId="7" xfId="1" applyFont="1" applyFill="1" applyBorder="1" applyAlignment="1">
      <alignment horizontal="center"/>
    </xf>
    <xf numFmtId="0" fontId="35" fillId="0" borderId="0" xfId="1" applyFont="1" applyFill="1" applyBorder="1"/>
    <xf numFmtId="0" fontId="6" fillId="0" borderId="2" xfId="1" applyFont="1" applyFill="1" applyBorder="1" applyAlignment="1">
      <alignment horizontal="left"/>
    </xf>
    <xf numFmtId="0" fontId="7" fillId="0" borderId="3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left"/>
    </xf>
    <xf numFmtId="0" fontId="7" fillId="0" borderId="8" xfId="1" applyFont="1" applyFill="1" applyBorder="1" applyAlignment="1">
      <alignment horizontal="center"/>
    </xf>
  </cellXfs>
  <cellStyles count="6">
    <cellStyle name="Lien hypertexte" xfId="2" builtinId="8" hidden="1"/>
    <cellStyle name="Lien hypertexte" xfId="4" builtinId="8" hidden="1"/>
    <cellStyle name="Lien hypertexte visité" xfId="3" builtinId="9" hidden="1"/>
    <cellStyle name="Lien hypertexte visité" xfId="5" builtinId="9" hidden="1"/>
    <cellStyle name="Normal" xfId="0" builtinId="0"/>
    <cellStyle name="Normal 2" xfId="1" xr:uid="{00000000-0005-0000-0000-000005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0</xdr:row>
      <xdr:rowOff>101600</xdr:rowOff>
    </xdr:from>
    <xdr:to>
      <xdr:col>4</xdr:col>
      <xdr:colOff>889000</xdr:colOff>
      <xdr:row>5</xdr:row>
      <xdr:rowOff>190500</xdr:rowOff>
    </xdr:to>
    <xdr:pic>
      <xdr:nvPicPr>
        <xdr:cNvPr id="3" name="Picture 159" descr="logo Inten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01600"/>
          <a:ext cx="27051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1203292</xdr:colOff>
      <xdr:row>0</xdr:row>
      <xdr:rowOff>114300</xdr:rowOff>
    </xdr:from>
    <xdr:to>
      <xdr:col>10</xdr:col>
      <xdr:colOff>244507</xdr:colOff>
      <xdr:row>6</xdr:row>
      <xdr:rowOff>177800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38992" y="114300"/>
          <a:ext cx="1301815" cy="138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hiederyckel/Library/Containers/com.apple.mail/Data/Library/Mail%20Downloads/06C578DE-1FD6-4D06-BC75-56F1EEED8676/Vins%20par%20table_juin%202018_archi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/Documents/Pers/Luc/WinFin/Vin/Week-end%20portes%20ouvertes/2015-avril/Vins%20par%20table_avril%202015_archi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ue 04-2018"/>
      <sheetName val="Tables de dégustation"/>
      <sheetName val="Feuille de parcours"/>
      <sheetName val="Liquidation"/>
      <sheetName val="Feuil2"/>
      <sheetName val="Déstockages"/>
      <sheetName val="Feuil1"/>
      <sheetName val="Colis Fêtes"/>
      <sheetName val="Commandes"/>
      <sheetName val="Commandes vins espagnols"/>
    </sheetNames>
    <sheetDataSet>
      <sheetData sheetId="0">
        <row r="1">
          <cell r="B1" t="str">
            <v>Domaine</v>
          </cell>
          <cell r="C1" t="str">
            <v>Vin</v>
          </cell>
          <cell r="D1" t="str">
            <v>Mill.</v>
          </cell>
          <cell r="E1" t="str">
            <v>Coul</v>
          </cell>
          <cell r="F1" t="str">
            <v>cl</v>
          </cell>
          <cell r="G1" t="str">
            <v>P. A</v>
          </cell>
          <cell r="H1" t="str">
            <v>Acc</v>
          </cell>
          <cell r="I1" t="str">
            <v>Tpt</v>
          </cell>
          <cell r="J1" t="str">
            <v>SS</v>
          </cell>
          <cell r="K1" t="str">
            <v>Eco</v>
          </cell>
          <cell r="L1" t="str">
            <v>F+</v>
          </cell>
          <cell r="M1" t="str">
            <v>div</v>
          </cell>
          <cell r="N1" t="str">
            <v>P.R.</v>
          </cell>
          <cell r="O1" t="str">
            <v>PV</v>
          </cell>
          <cell r="P1" t="str">
            <v>Marge</v>
          </cell>
          <cell r="Q1" t="str">
            <v>PV calc</v>
          </cell>
          <cell r="R1" t="str">
            <v>PV calc</v>
          </cell>
          <cell r="S1" t="str">
            <v>P.V.</v>
          </cell>
          <cell r="T1" t="str">
            <v>P.V.</v>
          </cell>
          <cell r="U1" t="str">
            <v>PV</v>
          </cell>
          <cell r="V1" t="str">
            <v>Bén.</v>
          </cell>
          <cell r="W1" t="str">
            <v>Marge</v>
          </cell>
          <cell r="X1" t="str">
            <v>Prix pro</v>
          </cell>
          <cell r="Y1" t="str">
            <v>Prix pro</v>
          </cell>
          <cell r="Z1" t="str">
            <v>Prix pro</v>
          </cell>
          <cell r="AC1" t="str">
            <v xml:space="preserve">Nb bt </v>
          </cell>
          <cell r="AD1" t="str">
            <v>CA/ bt</v>
          </cell>
          <cell r="AF1" t="str">
            <v>11+1</v>
          </cell>
          <cell r="AG1" t="str">
            <v>11+1</v>
          </cell>
          <cell r="AH1" t="str">
            <v>11+1</v>
          </cell>
          <cell r="AI1" t="str">
            <v>21+3</v>
          </cell>
          <cell r="AJ1" t="str">
            <v>21+3</v>
          </cell>
          <cell r="AK1" t="str">
            <v>21+3</v>
          </cell>
          <cell r="AM1" t="str">
            <v>PHTVA</v>
          </cell>
          <cell r="AN1" t="str">
            <v>PHTVA-10%</v>
          </cell>
        </row>
        <row r="2">
          <cell r="C2" t="str">
            <v>Nom</v>
          </cell>
          <cell r="G2" t="str">
            <v>HT</v>
          </cell>
          <cell r="H2" t="str">
            <v>(1)</v>
          </cell>
          <cell r="I2" t="str">
            <v>(2)</v>
          </cell>
          <cell r="J2" t="str">
            <v>(3)</v>
          </cell>
          <cell r="K2" t="str">
            <v>(4)</v>
          </cell>
          <cell r="L2" t="str">
            <v>(5)</v>
          </cell>
          <cell r="M2" t="str">
            <v>(6)</v>
          </cell>
          <cell r="N2" t="str">
            <v>total</v>
          </cell>
          <cell r="O2" t="str">
            <v>Fosea</v>
          </cell>
          <cell r="P2">
            <v>2018</v>
          </cell>
          <cell r="Q2" t="str">
            <v>HTVA</v>
          </cell>
          <cell r="R2" t="str">
            <v>TVAC</v>
          </cell>
          <cell r="S2" t="str">
            <v>HTVA</v>
          </cell>
          <cell r="T2" t="str">
            <v>TVAC</v>
          </cell>
          <cell r="U2" t="str">
            <v>CMC</v>
          </cell>
          <cell r="V2" t="str">
            <v>final</v>
          </cell>
          <cell r="W2" t="str">
            <v>réelle</v>
          </cell>
          <cell r="X2" t="str">
            <v>&lt; 48 bt</v>
          </cell>
          <cell r="Y2" t="str">
            <v>&lt; 120 bt</v>
          </cell>
          <cell r="Z2" t="str">
            <v>&gt; 120 bt</v>
          </cell>
          <cell r="AC2" t="str">
            <v>vend</v>
          </cell>
          <cell r="AF2" t="str">
            <v>TVAC</v>
          </cell>
          <cell r="AG2" t="str">
            <v>HTVA</v>
          </cell>
          <cell r="AH2" t="str">
            <v>Marge</v>
          </cell>
          <cell r="AI2" t="str">
            <v>TVAC</v>
          </cell>
          <cell r="AJ2" t="str">
            <v>HTVA</v>
          </cell>
          <cell r="AK2" t="str">
            <v>Marge</v>
          </cell>
          <cell r="AM2">
            <v>2006</v>
          </cell>
          <cell r="AN2">
            <v>2006</v>
          </cell>
        </row>
        <row r="3">
          <cell r="A3" t="str">
            <v>FRANCE</v>
          </cell>
          <cell r="P3">
            <v>0.35</v>
          </cell>
        </row>
        <row r="4">
          <cell r="A4" t="str">
            <v>ALSACE</v>
          </cell>
          <cell r="AL4" t="str">
            <v>BUDGET 2005</v>
          </cell>
        </row>
        <row r="5">
          <cell r="A5" t="str">
            <v>Haut-Rhin</v>
          </cell>
        </row>
        <row r="6">
          <cell r="B6" t="str">
            <v>Jean Geiler à Ingersheim</v>
          </cell>
          <cell r="AK6" t="str">
            <v>Données de base</v>
          </cell>
        </row>
        <row r="7">
          <cell r="A7">
            <v>1100</v>
          </cell>
          <cell r="C7" t="str">
            <v>Crémant d'Alsace brut Riesling - Geiler</v>
          </cell>
          <cell r="E7" t="str">
            <v>pétill.</v>
          </cell>
          <cell r="F7" t="str">
            <v>75 cl</v>
          </cell>
          <cell r="G7">
            <v>4.7300000000000004</v>
          </cell>
          <cell r="H7">
            <v>0.56181449999999999</v>
          </cell>
          <cell r="I7">
            <v>0.59</v>
          </cell>
          <cell r="J7">
            <v>4.4699999999999997E-2</v>
          </cell>
          <cell r="K7">
            <v>7.3949999999999988E-2</v>
          </cell>
          <cell r="L7">
            <v>1.4999740686316883E-2</v>
          </cell>
          <cell r="M7">
            <v>0.1</v>
          </cell>
          <cell r="N7">
            <v>6.1154642406863164</v>
          </cell>
          <cell r="O7">
            <v>7.0299579302191963</v>
          </cell>
          <cell r="P7">
            <v>0.35</v>
          </cell>
          <cell r="Q7">
            <v>9.4084065241327934</v>
          </cell>
          <cell r="R7">
            <v>11.38417189420068</v>
          </cell>
          <cell r="S7">
            <v>9.0082644628099171</v>
          </cell>
          <cell r="T7">
            <v>10.9</v>
          </cell>
          <cell r="U7">
            <v>7.0299579302191963</v>
          </cell>
          <cell r="V7">
            <v>2.8928002221236007</v>
          </cell>
          <cell r="W7">
            <v>0.32112736410729881</v>
          </cell>
          <cell r="X7">
            <v>7.5499558526991555</v>
          </cell>
          <cell r="Y7">
            <v>7.3680292056461649</v>
          </cell>
          <cell r="Z7">
            <v>7.1946638125721369</v>
          </cell>
          <cell r="AC7">
            <v>35</v>
          </cell>
          <cell r="AD7">
            <v>315.28925619834712</v>
          </cell>
          <cell r="AE7">
            <v>11.239457743755459</v>
          </cell>
          <cell r="AF7" t="e">
            <v>#REF!</v>
          </cell>
          <cell r="AK7" t="str">
            <v>Nombre de bouteilles :</v>
          </cell>
          <cell r="AL7">
            <v>10500</v>
          </cell>
          <cell r="AM7">
            <v>9.0082644628099171</v>
          </cell>
          <cell r="AN7">
            <v>8.1074380165289259</v>
          </cell>
        </row>
        <row r="8">
          <cell r="A8">
            <v>1101</v>
          </cell>
          <cell r="C8" t="str">
            <v>Crémant d'Alsace blanc de noirs - Geiler</v>
          </cell>
          <cell r="E8" t="str">
            <v>blanc</v>
          </cell>
          <cell r="F8" t="str">
            <v>75 cl</v>
          </cell>
          <cell r="G8">
            <v>5.2</v>
          </cell>
          <cell r="H8">
            <v>0.56181449999999999</v>
          </cell>
          <cell r="I8">
            <v>0.59</v>
          </cell>
          <cell r="J8">
            <v>4.4699999999999997E-2</v>
          </cell>
          <cell r="K8">
            <v>7.3949999999999988E-2</v>
          </cell>
          <cell r="L8">
            <v>1.4999740686316883E-2</v>
          </cell>
          <cell r="M8">
            <v>0.1</v>
          </cell>
          <cell r="N8">
            <v>6.5854642406863162</v>
          </cell>
          <cell r="O8">
            <v>7.5828991066897844</v>
          </cell>
          <cell r="P8">
            <v>0.35</v>
          </cell>
          <cell r="Q8">
            <v>10.131483447209717</v>
          </cell>
          <cell r="R8">
            <v>12.259094971123758</v>
          </cell>
          <cell r="S8">
            <v>9.8347107438016543</v>
          </cell>
          <cell r="T8">
            <v>11.9</v>
          </cell>
          <cell r="U8">
            <v>7.5828991066897844</v>
          </cell>
          <cell r="V8">
            <v>3.2492465031153381</v>
          </cell>
          <cell r="W8">
            <v>0.33038556880416459</v>
          </cell>
          <cell r="X8">
            <v>8.1302027662794014</v>
          </cell>
          <cell r="Y8">
            <v>7.9342942658871287</v>
          </cell>
          <cell r="Z8">
            <v>7.747604989042725</v>
          </cell>
          <cell r="AC8">
            <v>35</v>
          </cell>
          <cell r="AD8">
            <v>344.21487603305792</v>
          </cell>
          <cell r="AE8">
            <v>11.56349490814576</v>
          </cell>
          <cell r="AF8" t="e">
            <v>#REF!</v>
          </cell>
          <cell r="AK8" t="str">
            <v>Nombre de bouteilles :</v>
          </cell>
          <cell r="AL8">
            <v>10500</v>
          </cell>
          <cell r="AM8">
            <v>9.8347107438016543</v>
          </cell>
          <cell r="AN8">
            <v>8.8512396694214885</v>
          </cell>
        </row>
        <row r="9">
          <cell r="A9">
            <v>1105</v>
          </cell>
          <cell r="C9" t="str">
            <v>Pinot auxerrois</v>
          </cell>
          <cell r="D9">
            <v>2015</v>
          </cell>
          <cell r="E9" t="str">
            <v>blanc</v>
          </cell>
          <cell r="F9" t="str">
            <v>75 cl</v>
          </cell>
          <cell r="G9">
            <v>4.43</v>
          </cell>
          <cell r="H9">
            <v>0.56181449999999999</v>
          </cell>
          <cell r="I9">
            <v>0.59</v>
          </cell>
          <cell r="J9">
            <v>4.4699999999999997E-2</v>
          </cell>
          <cell r="K9">
            <v>7.3949999999999988E-2</v>
          </cell>
          <cell r="L9">
            <v>1.4999740686316883E-2</v>
          </cell>
          <cell r="M9">
            <v>0.1</v>
          </cell>
          <cell r="N9">
            <v>5.8154642406863157</v>
          </cell>
          <cell r="O9">
            <v>6.6770167537486076</v>
          </cell>
          <cell r="P9">
            <v>0.35</v>
          </cell>
          <cell r="Q9">
            <v>8.9468680625943318</v>
          </cell>
          <cell r="R9">
            <v>10.82571035573914</v>
          </cell>
          <cell r="S9">
            <v>8.1818181818181817</v>
          </cell>
          <cell r="T9">
            <v>9.9</v>
          </cell>
          <cell r="U9">
            <v>6.6770167537486076</v>
          </cell>
          <cell r="V9">
            <v>2.3663539411318659</v>
          </cell>
          <cell r="W9">
            <v>0.28922103724945031</v>
          </cell>
          <cell r="X9">
            <v>7.1795854823287844</v>
          </cell>
          <cell r="Y9">
            <v>7.0065834225136339</v>
          </cell>
          <cell r="Z9">
            <v>6.8417226361015482</v>
          </cell>
          <cell r="AC9">
            <v>35</v>
          </cell>
          <cell r="AD9">
            <v>286.36363636363637</v>
          </cell>
          <cell r="AE9">
            <v>10.122736303730761</v>
          </cell>
          <cell r="AF9" t="e">
            <v>#REF!</v>
          </cell>
          <cell r="AK9" t="str">
            <v>Nombre de bouteilles :</v>
          </cell>
          <cell r="AL9">
            <v>10500</v>
          </cell>
          <cell r="AM9">
            <v>8.1818181818181817</v>
          </cell>
          <cell r="AN9">
            <v>7.3636363636363633</v>
          </cell>
        </row>
        <row r="10">
          <cell r="A10">
            <v>1107</v>
          </cell>
          <cell r="C10" t="str">
            <v>Chasselas</v>
          </cell>
          <cell r="D10">
            <v>2015</v>
          </cell>
          <cell r="E10" t="str">
            <v>blanc</v>
          </cell>
          <cell r="F10" t="str">
            <v>75 cl</v>
          </cell>
          <cell r="G10">
            <v>2.9</v>
          </cell>
          <cell r="H10">
            <v>0.56181449999999999</v>
          </cell>
          <cell r="I10">
            <v>0.59</v>
          </cell>
          <cell r="J10">
            <v>4.4699999999999997E-2</v>
          </cell>
          <cell r="K10">
            <v>7.3949999999999988E-2</v>
          </cell>
          <cell r="L10">
            <v>1.4999740686316883E-2</v>
          </cell>
          <cell r="M10">
            <v>0.1</v>
          </cell>
          <cell r="N10">
            <v>4.2854642406863164</v>
          </cell>
          <cell r="O10">
            <v>4.8770167537486078</v>
          </cell>
          <cell r="P10">
            <v>0.35</v>
          </cell>
          <cell r="Q10">
            <v>6.5930219087481792</v>
          </cell>
          <cell r="R10">
            <v>7.9775565095852965</v>
          </cell>
          <cell r="S10">
            <v>6.1983471074380168</v>
          </cell>
          <cell r="T10">
            <v>7.5</v>
          </cell>
          <cell r="U10">
            <v>4.8770167537486078</v>
          </cell>
          <cell r="V10">
            <v>1.9128828667517004</v>
          </cell>
          <cell r="W10">
            <v>0.3086117691692743</v>
          </cell>
          <cell r="X10">
            <v>5.2906965934398968</v>
          </cell>
          <cell r="Y10">
            <v>5.1632099285377304</v>
          </cell>
          <cell r="Z10">
            <v>5.0417226361015492</v>
          </cell>
          <cell r="AC10">
            <v>35</v>
          </cell>
          <cell r="AD10">
            <v>216.94214876033058</v>
          </cell>
          <cell r="AE10">
            <v>10.8014119209246</v>
          </cell>
          <cell r="AF10" t="e">
            <v>#REF!</v>
          </cell>
          <cell r="AK10" t="str">
            <v>Nombre de bouteilles :</v>
          </cell>
          <cell r="AL10">
            <v>10500</v>
          </cell>
          <cell r="AM10">
            <v>6.1983471074380168</v>
          </cell>
          <cell r="AN10">
            <v>5.5785123966942152</v>
          </cell>
        </row>
        <row r="11">
          <cell r="A11">
            <v>1109</v>
          </cell>
          <cell r="C11" t="str">
            <v>Pinot blanc</v>
          </cell>
          <cell r="E11" t="str">
            <v>blanc</v>
          </cell>
          <cell r="F11" t="str">
            <v>75 cl</v>
          </cell>
          <cell r="H11">
            <v>0.56181449999999999</v>
          </cell>
          <cell r="I11">
            <v>0.59</v>
          </cell>
          <cell r="J11">
            <v>4.4699999999999997E-2</v>
          </cell>
          <cell r="K11">
            <v>7.3949999999999988E-2</v>
          </cell>
          <cell r="L11">
            <v>1.4999740686316883E-2</v>
          </cell>
          <cell r="M11">
            <v>0.1</v>
          </cell>
          <cell r="N11">
            <v>1.3854642406863169</v>
          </cell>
          <cell r="O11">
            <v>1.4652520478662552</v>
          </cell>
          <cell r="P11">
            <v>0.35</v>
          </cell>
          <cell r="Q11">
            <v>2.1314834472097184</v>
          </cell>
          <cell r="R11">
            <v>2.5790949711237592</v>
          </cell>
          <cell r="S11">
            <v>0</v>
          </cell>
          <cell r="U11">
            <v>1.4652520478662552</v>
          </cell>
          <cell r="V11">
            <v>-1.3854642406863169</v>
          </cell>
          <cell r="W11" t="e">
            <v>#DIV/0!</v>
          </cell>
          <cell r="X11">
            <v>1.7104496798596505</v>
          </cell>
          <cell r="Y11">
            <v>1.6692340249232736</v>
          </cell>
          <cell r="Z11">
            <v>1.6299579302191964</v>
          </cell>
          <cell r="AC11">
            <v>35</v>
          </cell>
          <cell r="AD11">
            <v>0</v>
          </cell>
          <cell r="AE11" t="e">
            <v>#DIV/0!</v>
          </cell>
          <cell r="AF11" t="e">
            <v>#REF!</v>
          </cell>
          <cell r="AK11" t="str">
            <v>Nombre de bouteilles :</v>
          </cell>
          <cell r="AL11">
            <v>10500</v>
          </cell>
          <cell r="AM11">
            <v>0</v>
          </cell>
          <cell r="AN11">
            <v>0</v>
          </cell>
        </row>
        <row r="12">
          <cell r="A12">
            <v>1111</v>
          </cell>
          <cell r="C12" t="str">
            <v>Pinot gris Inspiration terroirs</v>
          </cell>
          <cell r="D12">
            <v>2015</v>
          </cell>
          <cell r="E12" t="str">
            <v>blanc</v>
          </cell>
          <cell r="F12" t="str">
            <v>75 cl</v>
          </cell>
          <cell r="G12">
            <v>5.58</v>
          </cell>
          <cell r="H12">
            <v>0.56181449999999999</v>
          </cell>
          <cell r="I12">
            <v>0.59</v>
          </cell>
          <cell r="J12">
            <v>4.4699999999999997E-2</v>
          </cell>
          <cell r="K12">
            <v>7.3949999999999988E-2</v>
          </cell>
          <cell r="L12">
            <v>1.4999740686316883E-2</v>
          </cell>
          <cell r="M12">
            <v>0.1</v>
          </cell>
          <cell r="N12">
            <v>6.9654642406863161</v>
          </cell>
          <cell r="O12">
            <v>8.0299579302191955</v>
          </cell>
          <cell r="P12">
            <v>0.35</v>
          </cell>
          <cell r="Q12">
            <v>10.716098831825102</v>
          </cell>
          <cell r="R12">
            <v>12.966479586508372</v>
          </cell>
          <cell r="S12">
            <v>10.66115702479339</v>
          </cell>
          <cell r="T12">
            <v>12.9</v>
          </cell>
          <cell r="U12">
            <v>8.0299579302191955</v>
          </cell>
          <cell r="V12">
            <v>3.6956927841070737</v>
          </cell>
          <cell r="W12">
            <v>0.34665025339298905</v>
          </cell>
          <cell r="X12">
            <v>8.5993385687485375</v>
          </cell>
          <cell r="Y12">
            <v>8.3921255911883339</v>
          </cell>
          <cell r="Z12">
            <v>8.1946638125721361</v>
          </cell>
          <cell r="AC12">
            <v>35</v>
          </cell>
          <cell r="AD12">
            <v>373.14049586776866</v>
          </cell>
          <cell r="AE12">
            <v>12.132758868754618</v>
          </cell>
          <cell r="AF12" t="e">
            <v>#REF!</v>
          </cell>
          <cell r="AK12" t="str">
            <v>Nombre de bouteilles :</v>
          </cell>
          <cell r="AL12">
            <v>10500</v>
          </cell>
          <cell r="AM12">
            <v>10.66115702479339</v>
          </cell>
          <cell r="AN12">
            <v>9.5950413223140512</v>
          </cell>
        </row>
        <row r="13">
          <cell r="A13">
            <v>1113</v>
          </cell>
          <cell r="C13" t="str">
            <v>Riesling Inspiration terroirs</v>
          </cell>
          <cell r="D13">
            <v>2015</v>
          </cell>
          <cell r="E13" t="str">
            <v>blanc</v>
          </cell>
          <cell r="F13" t="str">
            <v>75 cl</v>
          </cell>
          <cell r="G13">
            <v>3.77</v>
          </cell>
          <cell r="H13">
            <v>0.56181449999999999</v>
          </cell>
          <cell r="I13">
            <v>0.59</v>
          </cell>
          <cell r="J13">
            <v>4.4699999999999997E-2</v>
          </cell>
          <cell r="K13">
            <v>7.3949999999999988E-2</v>
          </cell>
          <cell r="L13">
            <v>1.4999740686316883E-2</v>
          </cell>
          <cell r="M13">
            <v>0.1</v>
          </cell>
          <cell r="N13">
            <v>5.1554642406863165</v>
          </cell>
          <cell r="O13">
            <v>5.9005461655133145</v>
          </cell>
          <cell r="P13">
            <v>0.35</v>
          </cell>
          <cell r="Q13">
            <v>7.9314834472097173</v>
          </cell>
          <cell r="R13">
            <v>9.5970949711237576</v>
          </cell>
          <cell r="S13">
            <v>7.3553719008264471</v>
          </cell>
          <cell r="T13">
            <v>8.9</v>
          </cell>
          <cell r="U13">
            <v>5.9005461655133145</v>
          </cell>
          <cell r="V13">
            <v>2.1999076601401306</v>
          </cell>
          <cell r="W13">
            <v>0.29908856952466939</v>
          </cell>
          <cell r="X13">
            <v>6.3647706675139704</v>
          </cell>
          <cell r="Y13">
            <v>6.2114026996220684</v>
          </cell>
          <cell r="Z13">
            <v>6.065252047866255</v>
          </cell>
          <cell r="AC13">
            <v>35</v>
          </cell>
          <cell r="AD13">
            <v>257.43801652892563</v>
          </cell>
          <cell r="AE13">
            <v>10.468099933363428</v>
          </cell>
          <cell r="AF13" t="e">
            <v>#REF!</v>
          </cell>
          <cell r="AK13" t="str">
            <v>Nombre de bouteilles :</v>
          </cell>
          <cell r="AL13">
            <v>10500</v>
          </cell>
          <cell r="AM13">
            <v>7.3553719008264471</v>
          </cell>
          <cell r="AN13">
            <v>6.6198347107438025</v>
          </cell>
        </row>
        <row r="14">
          <cell r="A14">
            <v>1115</v>
          </cell>
          <cell r="C14" t="str">
            <v>Gewürztraminer Inspiration terroirs</v>
          </cell>
          <cell r="D14">
            <v>2015</v>
          </cell>
          <cell r="E14" t="str">
            <v>blanc</v>
          </cell>
          <cell r="F14" t="str">
            <v>75 cl</v>
          </cell>
          <cell r="G14">
            <v>5.1100000000000003</v>
          </cell>
          <cell r="H14">
            <v>0.56181449999999999</v>
          </cell>
          <cell r="I14">
            <v>0.59</v>
          </cell>
          <cell r="J14">
            <v>4.4699999999999997E-2</v>
          </cell>
          <cell r="K14">
            <v>7.3949999999999988E-2</v>
          </cell>
          <cell r="L14">
            <v>1.4999740686316883E-2</v>
          </cell>
          <cell r="M14">
            <v>0.1</v>
          </cell>
          <cell r="N14">
            <v>6.4954642406863163</v>
          </cell>
          <cell r="O14">
            <v>7.4770167537486083</v>
          </cell>
          <cell r="P14">
            <v>0.35</v>
          </cell>
          <cell r="Q14">
            <v>9.9930219087481795</v>
          </cell>
          <cell r="R14">
            <v>12.091556509585297</v>
          </cell>
          <cell r="S14">
            <v>9.8347107438016543</v>
          </cell>
          <cell r="T14">
            <v>11.9</v>
          </cell>
          <cell r="U14">
            <v>7.4770167537486083</v>
          </cell>
          <cell r="V14">
            <v>3.339246503115338</v>
          </cell>
          <cell r="W14">
            <v>0.33953682930836626</v>
          </cell>
          <cell r="X14">
            <v>8.0190916551682907</v>
          </cell>
          <cell r="Y14">
            <v>7.8258605309473692</v>
          </cell>
          <cell r="Z14">
            <v>7.6417226361015489</v>
          </cell>
          <cell r="AC14">
            <v>35</v>
          </cell>
          <cell r="AD14">
            <v>344.21487603305792</v>
          </cell>
          <cell r="AE14">
            <v>11.883789025792819</v>
          </cell>
          <cell r="AF14" t="e">
            <v>#REF!</v>
          </cell>
          <cell r="AK14" t="str">
            <v>Nombre de bouteilles :</v>
          </cell>
          <cell r="AL14">
            <v>10500</v>
          </cell>
          <cell r="AM14">
            <v>9.8347107438016543</v>
          </cell>
          <cell r="AN14">
            <v>8.8512396694214885</v>
          </cell>
        </row>
        <row r="15">
          <cell r="A15">
            <v>1117</v>
          </cell>
          <cell r="C15" t="str">
            <v>Gewürztraminer Grand Cru "Florimont"</v>
          </cell>
          <cell r="D15">
            <v>2015</v>
          </cell>
          <cell r="E15" t="str">
            <v>blanc</v>
          </cell>
          <cell r="F15" t="str">
            <v>75 cl</v>
          </cell>
          <cell r="G15">
            <v>7.75</v>
          </cell>
          <cell r="H15">
            <v>0.56181449999999999</v>
          </cell>
          <cell r="I15">
            <v>0.59</v>
          </cell>
          <cell r="J15">
            <v>4.4699999999999997E-2</v>
          </cell>
          <cell r="K15">
            <v>7.3949999999999988E-2</v>
          </cell>
          <cell r="L15">
            <v>1.4999740686316883E-2</v>
          </cell>
          <cell r="M15">
            <v>0.1</v>
          </cell>
          <cell r="N15">
            <v>9.1354642406863178</v>
          </cell>
          <cell r="O15">
            <v>10.582899106689785</v>
          </cell>
          <cell r="P15">
            <v>0.35</v>
          </cell>
          <cell r="Q15">
            <v>14.054560370286643</v>
          </cell>
          <cell r="R15">
            <v>17.006018048046837</v>
          </cell>
          <cell r="S15">
            <v>13.140495867768596</v>
          </cell>
          <cell r="T15">
            <v>15.9</v>
          </cell>
          <cell r="U15">
            <v>10.582899106689785</v>
          </cell>
          <cell r="V15">
            <v>4.0050316270822783</v>
          </cell>
          <cell r="W15">
            <v>0.30478542570877715</v>
          </cell>
          <cell r="X15">
            <v>11.278350914427552</v>
          </cell>
          <cell r="Y15">
            <v>11.006583422513636</v>
          </cell>
          <cell r="Z15">
            <v>10.747604989042728</v>
          </cell>
          <cell r="AC15">
            <v>35</v>
          </cell>
          <cell r="AD15">
            <v>459.91735537190084</v>
          </cell>
          <cell r="AE15">
            <v>10.667489899807201</v>
          </cell>
          <cell r="AF15" t="e">
            <v>#REF!</v>
          </cell>
          <cell r="AK15" t="str">
            <v>Nombre de bouteilles :</v>
          </cell>
          <cell r="AL15">
            <v>10500</v>
          </cell>
          <cell r="AM15">
            <v>13.140495867768596</v>
          </cell>
          <cell r="AN15">
            <v>11.826446280991737</v>
          </cell>
        </row>
        <row r="16">
          <cell r="A16">
            <v>1119</v>
          </cell>
          <cell r="C16" t="str">
            <v>Pinot Noir</v>
          </cell>
          <cell r="D16">
            <v>2015</v>
          </cell>
          <cell r="E16" t="str">
            <v>blanc</v>
          </cell>
          <cell r="F16" t="str">
            <v>75 cl</v>
          </cell>
          <cell r="G16">
            <v>4.8</v>
          </cell>
          <cell r="H16">
            <v>0.56181449999999999</v>
          </cell>
          <cell r="I16">
            <v>0.59</v>
          </cell>
          <cell r="J16">
            <v>4.4699999999999997E-2</v>
          </cell>
          <cell r="K16">
            <v>7.3949999999999988E-2</v>
          </cell>
          <cell r="L16">
            <v>1.4999740686316883E-2</v>
          </cell>
          <cell r="M16">
            <v>0.1</v>
          </cell>
          <cell r="N16">
            <v>6.1854642406863158</v>
          </cell>
          <cell r="O16">
            <v>7.1123108713956666</v>
          </cell>
          <cell r="P16">
            <v>0.35</v>
          </cell>
          <cell r="Q16">
            <v>9.5160988318251007</v>
          </cell>
          <cell r="R16">
            <v>11.514479586508372</v>
          </cell>
          <cell r="S16">
            <v>9.0082644628099171</v>
          </cell>
          <cell r="T16">
            <v>10.9</v>
          </cell>
          <cell r="U16">
            <v>7.1123108713956666</v>
          </cell>
          <cell r="V16">
            <v>2.8228002221236013</v>
          </cell>
          <cell r="W16">
            <v>0.31335672190546399</v>
          </cell>
          <cell r="X16">
            <v>7.6363756057855747</v>
          </cell>
          <cell r="Y16">
            <v>7.4523665550437546</v>
          </cell>
          <cell r="Z16">
            <v>7.2770167537486072</v>
          </cell>
          <cell r="AC16">
            <v>35</v>
          </cell>
          <cell r="AD16">
            <v>315.28925619834712</v>
          </cell>
          <cell r="AE16">
            <v>10.96748526669124</v>
          </cell>
          <cell r="AF16" t="e">
            <v>#REF!</v>
          </cell>
          <cell r="AK16" t="str">
            <v>Nombre de bouteilles :</v>
          </cell>
          <cell r="AL16">
            <v>10500</v>
          </cell>
          <cell r="AM16">
            <v>9.0082644628099171</v>
          </cell>
          <cell r="AN16">
            <v>8.1074380165289259</v>
          </cell>
        </row>
        <row r="17">
          <cell r="B17" t="str">
            <v>Aimé Stentz à Wettolsheim</v>
          </cell>
          <cell r="AK17" t="str">
            <v>Données de base</v>
          </cell>
        </row>
        <row r="18">
          <cell r="A18">
            <v>1130</v>
          </cell>
          <cell r="C18" t="str">
            <v>Edelzwicker 100cl</v>
          </cell>
          <cell r="E18" t="str">
            <v>blanc</v>
          </cell>
          <cell r="F18" t="str">
            <v>100 cl</v>
          </cell>
          <cell r="G18">
            <v>3.98</v>
          </cell>
          <cell r="H18">
            <v>0</v>
          </cell>
          <cell r="I18">
            <v>0</v>
          </cell>
          <cell r="J18">
            <v>4.4699999999999997E-2</v>
          </cell>
          <cell r="K18">
            <v>0</v>
          </cell>
          <cell r="L18">
            <v>1.4999740686316883E-2</v>
          </cell>
          <cell r="M18">
            <v>0.1</v>
          </cell>
          <cell r="N18">
            <v>4.139699740686317</v>
          </cell>
          <cell r="O18">
            <v>4.7055291066897844</v>
          </cell>
          <cell r="P18">
            <v>0.35</v>
          </cell>
          <cell r="Q18">
            <v>6.3687688318251032</v>
          </cell>
          <cell r="R18">
            <v>7.7062102865083748</v>
          </cell>
          <cell r="S18">
            <v>6.6942148760330573</v>
          </cell>
          <cell r="T18">
            <v>8.1</v>
          </cell>
          <cell r="U18">
            <v>4.7055291066897844</v>
          </cell>
          <cell r="V18">
            <v>2.5545151353467404</v>
          </cell>
          <cell r="W18">
            <v>0.3816004091073526</v>
          </cell>
          <cell r="X18">
            <v>5.1107404206003908</v>
          </cell>
          <cell r="Y18">
            <v>4.9875900490196594</v>
          </cell>
          <cell r="Z18">
            <v>4.8702349890427259</v>
          </cell>
          <cell r="AC18">
            <v>35</v>
          </cell>
          <cell r="AD18">
            <v>234.29752066115699</v>
          </cell>
          <cell r="AE18">
            <v>13.356014318757341</v>
          </cell>
          <cell r="AF18" t="e">
            <v>#REF!</v>
          </cell>
          <cell r="AK18" t="str">
            <v>Nombre de bouteilles :</v>
          </cell>
          <cell r="AL18">
            <v>10500</v>
          </cell>
          <cell r="AM18">
            <v>6.6942148760330573</v>
          </cell>
          <cell r="AN18">
            <v>6.0247933884297513</v>
          </cell>
        </row>
        <row r="19">
          <cell r="A19">
            <v>1131</v>
          </cell>
          <cell r="B19">
            <v>329993</v>
          </cell>
          <cell r="C19" t="str">
            <v>Pinot blanc Réserve  BIO</v>
          </cell>
          <cell r="D19">
            <v>2014</v>
          </cell>
          <cell r="E19" t="str">
            <v>blanc</v>
          </cell>
          <cell r="F19" t="str">
            <v>75 cl</v>
          </cell>
          <cell r="G19">
            <v>5.5</v>
          </cell>
          <cell r="H19">
            <v>0</v>
          </cell>
          <cell r="I19">
            <v>0</v>
          </cell>
          <cell r="J19">
            <v>4.4699999999999997E-2</v>
          </cell>
          <cell r="K19">
            <v>0</v>
          </cell>
          <cell r="L19">
            <v>1.4999740686316883E-2</v>
          </cell>
          <cell r="M19">
            <v>0.1</v>
          </cell>
          <cell r="N19">
            <v>5.6596997406863165</v>
          </cell>
          <cell r="O19">
            <v>6.4937644008074313</v>
          </cell>
          <cell r="P19">
            <v>0.35</v>
          </cell>
          <cell r="Q19">
            <v>8.7072303702866414</v>
          </cell>
          <cell r="R19">
            <v>10.535748748046835</v>
          </cell>
          <cell r="S19">
            <v>8.0991735537190088</v>
          </cell>
          <cell r="T19">
            <v>9.8000000000000007</v>
          </cell>
          <cell r="U19">
            <v>6.4937644008074313</v>
          </cell>
          <cell r="V19">
            <v>2.4394738130326923</v>
          </cell>
          <cell r="W19">
            <v>0.30120033813975078</v>
          </cell>
          <cell r="X19">
            <v>6.9872836304769335</v>
          </cell>
          <cell r="Y19">
            <v>6.8189153502244784</v>
          </cell>
          <cell r="Z19">
            <v>6.6584702831603728</v>
          </cell>
          <cell r="AC19">
            <v>18</v>
          </cell>
          <cell r="AD19">
            <v>145.78512396694217</v>
          </cell>
          <cell r="AE19">
            <v>5.4216060865155136</v>
          </cell>
          <cell r="AF19" t="e">
            <v>#REF!</v>
          </cell>
          <cell r="AK19" t="str">
            <v>Prix de vente moyen:</v>
          </cell>
          <cell r="AL19" t="e">
            <v>#VALUE!</v>
          </cell>
          <cell r="AM19">
            <v>8.0991735537190088</v>
          </cell>
          <cell r="AN19">
            <v>7.2892561983471085</v>
          </cell>
        </row>
        <row r="20">
          <cell r="A20">
            <v>1132</v>
          </cell>
          <cell r="B20">
            <v>313793</v>
          </cell>
          <cell r="C20" t="str">
            <v>Riesling   BIO</v>
          </cell>
          <cell r="D20">
            <v>2013</v>
          </cell>
          <cell r="E20" t="str">
            <v>blanc</v>
          </cell>
          <cell r="F20" t="str">
            <v>75 cl</v>
          </cell>
          <cell r="G20">
            <v>6.16</v>
          </cell>
          <cell r="H20">
            <v>0</v>
          </cell>
          <cell r="I20">
            <v>0</v>
          </cell>
          <cell r="J20">
            <v>4.4699999999999997E-2</v>
          </cell>
          <cell r="K20">
            <v>0</v>
          </cell>
          <cell r="L20">
            <v>1.4999740686316883E-2</v>
          </cell>
          <cell r="M20">
            <v>0.1</v>
          </cell>
          <cell r="N20">
            <v>6.3196997406863167</v>
          </cell>
          <cell r="O20">
            <v>7.2702349890427262</v>
          </cell>
          <cell r="P20">
            <v>0.35</v>
          </cell>
          <cell r="Q20">
            <v>9.7226149856712567</v>
          </cell>
          <cell r="R20">
            <v>11.764364132662219</v>
          </cell>
          <cell r="S20">
            <v>9.4214876033057848</v>
          </cell>
          <cell r="T20">
            <v>11.4</v>
          </cell>
          <cell r="U20">
            <v>7.2702349890427262</v>
          </cell>
          <cell r="V20">
            <v>3.1017878626194682</v>
          </cell>
          <cell r="W20">
            <v>0.32922485208504881</v>
          </cell>
          <cell r="X20">
            <v>7.8020984452917483</v>
          </cell>
          <cell r="Y20">
            <v>7.6140960731160447</v>
          </cell>
          <cell r="Z20">
            <v>7.4349408713956668</v>
          </cell>
          <cell r="AC20">
            <v>21</v>
          </cell>
          <cell r="AD20">
            <v>197.85123966942149</v>
          </cell>
          <cell r="AE20">
            <v>6.9137218937860254</v>
          </cell>
          <cell r="AF20" t="e">
            <v>#REF!</v>
          </cell>
          <cell r="AK20" t="str">
            <v>Marge moyenne:</v>
          </cell>
          <cell r="AL20" t="e">
            <v>#DIV/0!</v>
          </cell>
          <cell r="AM20">
            <v>9.4214876033057848</v>
          </cell>
          <cell r="AN20">
            <v>8.4793388429752063</v>
          </cell>
        </row>
        <row r="21">
          <cell r="A21">
            <v>1129</v>
          </cell>
          <cell r="B21">
            <v>313794</v>
          </cell>
          <cell r="C21" t="str">
            <v>Riesling   BIO</v>
          </cell>
          <cell r="D21">
            <v>2014</v>
          </cell>
          <cell r="E21" t="str">
            <v>blanc</v>
          </cell>
          <cell r="F21" t="str">
            <v>75 cl</v>
          </cell>
          <cell r="G21">
            <v>6.37</v>
          </cell>
          <cell r="H21">
            <v>0</v>
          </cell>
          <cell r="I21">
            <v>0</v>
          </cell>
          <cell r="J21">
            <v>4.4699999999999997E-2</v>
          </cell>
          <cell r="K21">
            <v>0</v>
          </cell>
          <cell r="L21">
            <v>1.4999740686316883E-2</v>
          </cell>
          <cell r="M21">
            <v>0.1</v>
          </cell>
          <cell r="N21">
            <v>6.5296997406863166</v>
          </cell>
          <cell r="O21">
            <v>7.517293812572138</v>
          </cell>
          <cell r="P21">
            <v>0.35</v>
          </cell>
          <cell r="Q21">
            <v>10.045691908748179</v>
          </cell>
          <cell r="R21">
            <v>12.155287209585296</v>
          </cell>
          <cell r="S21">
            <v>9.8347107438016543</v>
          </cell>
          <cell r="T21">
            <v>11.9</v>
          </cell>
          <cell r="U21">
            <v>7.517293812572138</v>
          </cell>
          <cell r="V21">
            <v>3.3050110031153377</v>
          </cell>
          <cell r="W21">
            <v>0.33605574065290406</v>
          </cell>
          <cell r="X21">
            <v>8.061357704551007</v>
          </cell>
          <cell r="Y21">
            <v>7.8671081213088154</v>
          </cell>
          <cell r="Z21">
            <v>7.6819996949250786</v>
          </cell>
        </row>
        <row r="22">
          <cell r="A22">
            <v>1133</v>
          </cell>
          <cell r="B22">
            <v>331594</v>
          </cell>
          <cell r="C22" t="str">
            <v>Pinot gris Réserve  BIO</v>
          </cell>
          <cell r="D22">
            <v>2014</v>
          </cell>
          <cell r="E22" t="str">
            <v>blanc</v>
          </cell>
          <cell r="F22" t="str">
            <v>75 cl</v>
          </cell>
          <cell r="G22">
            <v>6.57</v>
          </cell>
          <cell r="H22">
            <v>0</v>
          </cell>
          <cell r="I22">
            <v>0</v>
          </cell>
          <cell r="J22">
            <v>4.4699999999999997E-2</v>
          </cell>
          <cell r="K22">
            <v>0</v>
          </cell>
          <cell r="L22">
            <v>1.4999740686316883E-2</v>
          </cell>
          <cell r="M22">
            <v>0.1</v>
          </cell>
          <cell r="N22">
            <v>6.7296997406863168</v>
          </cell>
          <cell r="O22">
            <v>7.7525879302191969</v>
          </cell>
          <cell r="P22">
            <v>0.35</v>
          </cell>
          <cell r="Q22">
            <v>10.353384216440487</v>
          </cell>
          <cell r="R22">
            <v>12.527594901892989</v>
          </cell>
          <cell r="S22">
            <v>9.6694214876033051</v>
          </cell>
          <cell r="T22">
            <v>11.7</v>
          </cell>
          <cell r="U22">
            <v>7.7525879302191969</v>
          </cell>
          <cell r="V22">
            <v>2.9397217469169883</v>
          </cell>
          <cell r="W22">
            <v>0.30402250545038939</v>
          </cell>
          <cell r="X22">
            <v>8.3082712847979217</v>
          </cell>
          <cell r="Y22">
            <v>8.1080719767305034</v>
          </cell>
          <cell r="Z22">
            <v>7.9172938125721375</v>
          </cell>
          <cell r="AC22">
            <v>91</v>
          </cell>
          <cell r="AD22">
            <v>879.91735537190073</v>
          </cell>
          <cell r="AE22">
            <v>27.666047995985434</v>
          </cell>
          <cell r="AF22" t="e">
            <v>#REF!</v>
          </cell>
          <cell r="AM22">
            <v>9.6694214876033051</v>
          </cell>
          <cell r="AN22">
            <v>8.7024793388429753</v>
          </cell>
        </row>
        <row r="23">
          <cell r="A23">
            <v>1134</v>
          </cell>
          <cell r="B23">
            <v>334092</v>
          </cell>
          <cell r="C23" t="str">
            <v xml:space="preserve">Gewürztraminer  </v>
          </cell>
          <cell r="D23">
            <v>2012</v>
          </cell>
          <cell r="E23" t="str">
            <v>blanc</v>
          </cell>
          <cell r="F23" t="str">
            <v>75 cl</v>
          </cell>
          <cell r="G23">
            <v>7.43</v>
          </cell>
          <cell r="H23">
            <v>0</v>
          </cell>
          <cell r="I23">
            <v>0</v>
          </cell>
          <cell r="J23">
            <v>4.4699999999999997E-2</v>
          </cell>
          <cell r="K23">
            <v>0</v>
          </cell>
          <cell r="L23">
            <v>1.4999740686316883E-2</v>
          </cell>
          <cell r="M23">
            <v>0.1</v>
          </cell>
          <cell r="N23">
            <v>7.5896997406863163</v>
          </cell>
          <cell r="O23">
            <v>8.7643526361015489</v>
          </cell>
          <cell r="P23">
            <v>0.35</v>
          </cell>
          <cell r="Q23">
            <v>11.676461139517409</v>
          </cell>
          <cell r="R23">
            <v>14.128517978816065</v>
          </cell>
          <cell r="S23">
            <v>11.363636363636363</v>
          </cell>
          <cell r="T23">
            <v>13.75</v>
          </cell>
          <cell r="U23">
            <v>8.7643526361015489</v>
          </cell>
          <cell r="V23">
            <v>3.7739366229500471</v>
          </cell>
          <cell r="W23">
            <v>0.33210642281960417</v>
          </cell>
          <cell r="X23">
            <v>9.3699996798596494</v>
          </cell>
          <cell r="Y23">
            <v>9.1442165550437551</v>
          </cell>
          <cell r="Z23">
            <v>8.9290585184544895</v>
          </cell>
          <cell r="AC23">
            <v>36</v>
          </cell>
          <cell r="AD23">
            <v>409.09090909090907</v>
          </cell>
          <cell r="AE23">
            <v>11.955831221505751</v>
          </cell>
          <cell r="AF23" t="e">
            <v>#REF!</v>
          </cell>
          <cell r="AM23">
            <v>11.363636363636363</v>
          </cell>
          <cell r="AN23">
            <v>10.227272727272727</v>
          </cell>
        </row>
        <row r="24">
          <cell r="A24">
            <v>1136</v>
          </cell>
          <cell r="B24">
            <v>334094</v>
          </cell>
          <cell r="C24" t="str">
            <v>Gewürztraminer  BIO</v>
          </cell>
          <cell r="D24">
            <v>2014</v>
          </cell>
          <cell r="E24" t="str">
            <v>blanc</v>
          </cell>
          <cell r="F24" t="str">
            <v>75 cl</v>
          </cell>
          <cell r="G24">
            <v>7.63</v>
          </cell>
          <cell r="H24">
            <v>0</v>
          </cell>
          <cell r="I24">
            <v>0</v>
          </cell>
          <cell r="J24">
            <v>4.4699999999999997E-2</v>
          </cell>
          <cell r="K24">
            <v>0</v>
          </cell>
          <cell r="L24">
            <v>1.4999740686316883E-2</v>
          </cell>
          <cell r="M24">
            <v>0.1</v>
          </cell>
          <cell r="N24">
            <v>7.7896997406863164</v>
          </cell>
          <cell r="O24">
            <v>8.9996467537486087</v>
          </cell>
          <cell r="P24">
            <v>0.35</v>
          </cell>
          <cell r="Q24">
            <v>11.984153447209717</v>
          </cell>
          <cell r="R24">
            <v>14.500825671123758</v>
          </cell>
          <cell r="S24">
            <v>11.528925619834711</v>
          </cell>
          <cell r="T24">
            <v>13.95</v>
          </cell>
          <cell r="U24">
            <v>8.9996467537486087</v>
          </cell>
          <cell r="V24">
            <v>3.7392258791483943</v>
          </cell>
          <cell r="W24">
            <v>0.32433428772541628</v>
          </cell>
          <cell r="X24">
            <v>9.6169132601065623</v>
          </cell>
          <cell r="Y24">
            <v>9.3851804104654413</v>
          </cell>
          <cell r="Z24">
            <v>9.1643526361015493</v>
          </cell>
        </row>
        <row r="25">
          <cell r="A25">
            <v>1128</v>
          </cell>
          <cell r="B25">
            <v>322590</v>
          </cell>
          <cell r="C25" t="str">
            <v>Gewürztraminer 1/2 bout.   BIO</v>
          </cell>
          <cell r="D25">
            <v>2014</v>
          </cell>
          <cell r="E25" t="str">
            <v>blanc</v>
          </cell>
          <cell r="F25">
            <v>37.5</v>
          </cell>
          <cell r="G25">
            <v>4.92</v>
          </cell>
          <cell r="H25">
            <v>0</v>
          </cell>
          <cell r="I25">
            <v>0</v>
          </cell>
          <cell r="J25">
            <v>4.4699999999999997E-2</v>
          </cell>
          <cell r="K25">
            <v>0</v>
          </cell>
          <cell r="L25">
            <v>1.4999740686316883E-2</v>
          </cell>
          <cell r="M25">
            <v>0.1</v>
          </cell>
          <cell r="N25">
            <v>5.0796997406863165</v>
          </cell>
          <cell r="O25">
            <v>5.8114114596309614</v>
          </cell>
          <cell r="P25">
            <v>0.35</v>
          </cell>
          <cell r="Q25">
            <v>7.8149226779789478</v>
          </cell>
          <cell r="R25">
            <v>9.4560564403545264</v>
          </cell>
          <cell r="S25">
            <v>7.5206611570247937</v>
          </cell>
          <cell r="T25">
            <v>9.1</v>
          </cell>
          <cell r="U25">
            <v>5.8114114596309614</v>
          </cell>
          <cell r="V25">
            <v>2.4409614163384772</v>
          </cell>
          <cell r="W25">
            <v>0.3245673971175338</v>
          </cell>
          <cell r="X25">
            <v>6.2712342477608845</v>
          </cell>
          <cell r="Y25">
            <v>6.1201201695015861</v>
          </cell>
          <cell r="Z25">
            <v>5.976117341983902</v>
          </cell>
        </row>
        <row r="26">
          <cell r="A26">
            <v>1135</v>
          </cell>
          <cell r="B26">
            <v>330694</v>
          </cell>
          <cell r="C26" t="str">
            <v>Pinot noir   BIO</v>
          </cell>
          <cell r="D26">
            <v>2014</v>
          </cell>
          <cell r="E26" t="str">
            <v>rouge</v>
          </cell>
          <cell r="F26" t="str">
            <v>75 cl</v>
          </cell>
          <cell r="G26">
            <v>6.67</v>
          </cell>
          <cell r="H26">
            <v>0</v>
          </cell>
          <cell r="I26">
            <v>0</v>
          </cell>
          <cell r="J26">
            <v>4.4699999999999997E-2</v>
          </cell>
          <cell r="K26">
            <v>0</v>
          </cell>
          <cell r="L26">
            <v>1.4999740686316883E-2</v>
          </cell>
          <cell r="M26">
            <v>0.1</v>
          </cell>
          <cell r="N26">
            <v>6.8296997406863165</v>
          </cell>
          <cell r="O26">
            <v>7.8702349890427259</v>
          </cell>
          <cell r="P26">
            <v>0.35</v>
          </cell>
          <cell r="Q26">
            <v>10.50723037028664</v>
          </cell>
          <cell r="R26">
            <v>12.713748748046834</v>
          </cell>
          <cell r="S26">
            <v>10.247933884297522</v>
          </cell>
          <cell r="T26">
            <v>12.4</v>
          </cell>
          <cell r="U26">
            <v>7.8702349890427259</v>
          </cell>
          <cell r="V26">
            <v>3.4182341436112056</v>
          </cell>
          <cell r="W26">
            <v>0.33355349304593213</v>
          </cell>
          <cell r="X26">
            <v>8.4317280749213772</v>
          </cell>
          <cell r="Y26">
            <v>8.2285539044413447</v>
          </cell>
          <cell r="Z26">
            <v>8.0349408713956674</v>
          </cell>
          <cell r="AC26">
            <v>50</v>
          </cell>
          <cell r="AD26">
            <v>512.39669421487611</v>
          </cell>
          <cell r="AE26">
            <v>16.677674652296606</v>
          </cell>
          <cell r="AF26" t="e">
            <v>#REF!</v>
          </cell>
          <cell r="AK26" t="str">
            <v>Marge opérationnelle:</v>
          </cell>
          <cell r="AL26" t="e">
            <v>#VALUE!</v>
          </cell>
          <cell r="AM26">
            <v>10.247933884297522</v>
          </cell>
          <cell r="AN26">
            <v>9.2231404958677707</v>
          </cell>
        </row>
        <row r="27">
          <cell r="A27">
            <v>1150</v>
          </cell>
          <cell r="C27" t="str">
            <v xml:space="preserve">Pinot noir </v>
          </cell>
          <cell r="D27">
            <v>2009</v>
          </cell>
          <cell r="E27" t="str">
            <v>rouge</v>
          </cell>
          <cell r="F27" t="str">
            <v>75 cl</v>
          </cell>
          <cell r="G27">
            <v>5.75</v>
          </cell>
          <cell r="H27">
            <v>0</v>
          </cell>
          <cell r="I27">
            <v>0</v>
          </cell>
          <cell r="J27">
            <v>4.4699999999999997E-2</v>
          </cell>
          <cell r="K27">
            <v>0</v>
          </cell>
          <cell r="L27">
            <v>1.4999740686316883E-2</v>
          </cell>
          <cell r="M27">
            <v>0.1</v>
          </cell>
          <cell r="N27">
            <v>5.9096997406863165</v>
          </cell>
          <cell r="O27">
            <v>6.7878820478662556</v>
          </cell>
          <cell r="P27">
            <v>0.35</v>
          </cell>
          <cell r="Q27">
            <v>9.0918457549020246</v>
          </cell>
          <cell r="R27">
            <v>11.00113336343145</v>
          </cell>
          <cell r="S27">
            <v>9.1735537190082646</v>
          </cell>
          <cell r="T27">
            <v>11.1</v>
          </cell>
          <cell r="U27">
            <v>6.7878820478662556</v>
          </cell>
          <cell r="V27">
            <v>3.263853978321948</v>
          </cell>
          <cell r="W27">
            <v>0.3557894877269871</v>
          </cell>
          <cell r="X27">
            <v>7.2959256057855759</v>
          </cell>
          <cell r="Y27">
            <v>7.1201201695015861</v>
          </cell>
          <cell r="Z27">
            <v>6.9525879302191962</v>
          </cell>
          <cell r="AC27">
            <v>50</v>
          </cell>
          <cell r="AD27">
            <v>458.67768595041321</v>
          </cell>
          <cell r="AE27">
            <v>17.789474386349355</v>
          </cell>
          <cell r="AF27" t="e">
            <v>#REF!</v>
          </cell>
          <cell r="AK27" t="str">
            <v>Marge opérationnelle:</v>
          </cell>
          <cell r="AL27" t="e">
            <v>#VALUE!</v>
          </cell>
          <cell r="AM27">
            <v>9.1735537190082646</v>
          </cell>
          <cell r="AN27">
            <v>8.2561983471074392</v>
          </cell>
        </row>
        <row r="28">
          <cell r="A28">
            <v>1136</v>
          </cell>
          <cell r="C28" t="str">
            <v xml:space="preserve">Riesling Grand cru "Sommerberg" </v>
          </cell>
          <cell r="D28">
            <v>2008</v>
          </cell>
          <cell r="E28" t="str">
            <v>blanc</v>
          </cell>
          <cell r="F28" t="str">
            <v>75 cl</v>
          </cell>
          <cell r="G28">
            <v>11.12</v>
          </cell>
          <cell r="H28">
            <v>0</v>
          </cell>
          <cell r="I28">
            <v>0</v>
          </cell>
          <cell r="J28">
            <v>4.4699999999999997E-2</v>
          </cell>
          <cell r="K28">
            <v>0</v>
          </cell>
          <cell r="L28">
            <v>1.4999740686316883E-2</v>
          </cell>
          <cell r="M28">
            <v>0.1</v>
          </cell>
          <cell r="N28">
            <v>11.279699740686317</v>
          </cell>
          <cell r="O28">
            <v>13.105529106689785</v>
          </cell>
          <cell r="P28">
            <v>0.35</v>
          </cell>
          <cell r="Q28">
            <v>17.353384216440485</v>
          </cell>
          <cell r="R28">
            <v>20.997594901892988</v>
          </cell>
          <cell r="S28">
            <v>16.776859504132233</v>
          </cell>
          <cell r="T28">
            <v>20.3</v>
          </cell>
          <cell r="U28">
            <v>13.105529106689785</v>
          </cell>
          <cell r="V28">
            <v>5.4971597634459162</v>
          </cell>
          <cell r="W28">
            <v>0.32766321742707183</v>
          </cell>
          <cell r="X28">
            <v>13.925555235415205</v>
          </cell>
          <cell r="Y28">
            <v>13.589999687573876</v>
          </cell>
          <cell r="Z28">
            <v>13.270234989042725</v>
          </cell>
          <cell r="AC28">
            <v>6</v>
          </cell>
          <cell r="AD28">
            <v>100.6611570247934</v>
          </cell>
          <cell r="AE28">
            <v>1.965979304562431</v>
          </cell>
          <cell r="AF28" t="e">
            <v>#REF!</v>
          </cell>
          <cell r="AM28">
            <v>16.776859504132233</v>
          </cell>
          <cell r="AN28">
            <v>15.099173553719011</v>
          </cell>
        </row>
        <row r="29">
          <cell r="A29">
            <v>1137</v>
          </cell>
          <cell r="B29">
            <v>58170</v>
          </cell>
          <cell r="C29" t="str">
            <v>Crémant d'Alsace brut - Aimé Stentz</v>
          </cell>
          <cell r="E29" t="str">
            <v>pétill.</v>
          </cell>
          <cell r="F29" t="str">
            <v>75 cl</v>
          </cell>
          <cell r="G29">
            <v>8.5500000000000007</v>
          </cell>
          <cell r="H29">
            <v>0</v>
          </cell>
          <cell r="I29">
            <v>0</v>
          </cell>
          <cell r="J29">
            <v>4.4699999999999997E-2</v>
          </cell>
          <cell r="K29">
            <v>0</v>
          </cell>
          <cell r="L29">
            <v>1.4999740686316883E-2</v>
          </cell>
          <cell r="M29">
            <v>0.1</v>
          </cell>
          <cell r="N29">
            <v>8.7096997406863181</v>
          </cell>
          <cell r="O29">
            <v>10.081999694925079</v>
          </cell>
          <cell r="P29">
            <v>0.35</v>
          </cell>
          <cell r="Q29">
            <v>13.399538062594335</v>
          </cell>
          <cell r="R29">
            <v>16.213441055739146</v>
          </cell>
          <cell r="S29">
            <v>13.140495867768596</v>
          </cell>
          <cell r="T29">
            <v>15.9</v>
          </cell>
          <cell r="U29">
            <v>10.081999694925079</v>
          </cell>
          <cell r="V29">
            <v>4.430796127082278</v>
          </cell>
          <cell r="W29">
            <v>0.33718637193519219</v>
          </cell>
          <cell r="X29">
            <v>10.752715729242368</v>
          </cell>
          <cell r="Y29">
            <v>10.493614145405203</v>
          </cell>
          <cell r="Z29">
            <v>10.246705577278021</v>
          </cell>
          <cell r="AC29">
            <v>24</v>
          </cell>
          <cell r="AD29">
            <v>315.37190082644634</v>
          </cell>
          <cell r="AE29">
            <v>8.0924729264446125</v>
          </cell>
          <cell r="AF29" t="e">
            <v>#REF!</v>
          </cell>
          <cell r="AK29" t="str">
            <v>Tél-poste-fournitures</v>
          </cell>
          <cell r="AL29">
            <v>2500</v>
          </cell>
          <cell r="AM29">
            <v>13.140495867768596</v>
          </cell>
          <cell r="AN29">
            <v>11.826446280991737</v>
          </cell>
        </row>
        <row r="30">
          <cell r="A30">
            <v>1138</v>
          </cell>
          <cell r="B30">
            <v>33419</v>
          </cell>
          <cell r="C30" t="str">
            <v>Gewürztraminer Grand cru "Steingrübler"  BIO</v>
          </cell>
          <cell r="D30">
            <v>2009</v>
          </cell>
          <cell r="E30" t="str">
            <v>blanc</v>
          </cell>
          <cell r="F30" t="str">
            <v>75 cl</v>
          </cell>
          <cell r="G30">
            <v>11.26</v>
          </cell>
          <cell r="H30">
            <v>0</v>
          </cell>
          <cell r="I30">
            <v>0</v>
          </cell>
          <cell r="J30">
            <v>4.4699999999999997E-2</v>
          </cell>
          <cell r="K30">
            <v>0</v>
          </cell>
          <cell r="L30">
            <v>1.4999740686316883E-2</v>
          </cell>
          <cell r="M30">
            <v>0.1</v>
          </cell>
          <cell r="N30">
            <v>11.419699740686317</v>
          </cell>
          <cell r="O30">
            <v>13.270234989042725</v>
          </cell>
          <cell r="P30">
            <v>0.35</v>
          </cell>
          <cell r="Q30">
            <v>17.568768831825103</v>
          </cell>
          <cell r="R30">
            <v>21.258210286508376</v>
          </cell>
          <cell r="S30">
            <v>16.611570247933887</v>
          </cell>
          <cell r="T30">
            <v>20.100000000000001</v>
          </cell>
          <cell r="U30">
            <v>13.270234989042725</v>
          </cell>
          <cell r="V30">
            <v>5.1918705072475699</v>
          </cell>
          <cell r="W30">
            <v>0.31254543849599792</v>
          </cell>
          <cell r="X30">
            <v>14.098394741588045</v>
          </cell>
          <cell r="Y30">
            <v>13.758674386369057</v>
          </cell>
          <cell r="Z30">
            <v>13.434940871395668</v>
          </cell>
          <cell r="AD30">
            <v>0</v>
          </cell>
          <cell r="AE30">
            <v>0</v>
          </cell>
          <cell r="AM30">
            <v>16.611570247933887</v>
          </cell>
          <cell r="AN30">
            <v>14.950413223140499</v>
          </cell>
        </row>
        <row r="31">
          <cell r="A31">
            <v>1124</v>
          </cell>
          <cell r="B31">
            <v>332391</v>
          </cell>
          <cell r="C31" t="str">
            <v>Pinot gris Grand cru "Hengst"   BIO</v>
          </cell>
          <cell r="D31">
            <v>2011</v>
          </cell>
          <cell r="E31" t="str">
            <v>blanc</v>
          </cell>
          <cell r="F31" t="str">
            <v>75 cl</v>
          </cell>
          <cell r="G31">
            <v>13.1</v>
          </cell>
          <cell r="H31">
            <v>0</v>
          </cell>
          <cell r="I31">
            <v>0</v>
          </cell>
          <cell r="J31">
            <v>4.4699999999999997E-2</v>
          </cell>
          <cell r="K31">
            <v>0</v>
          </cell>
          <cell r="L31">
            <v>1.4999740686316883E-2</v>
          </cell>
          <cell r="M31">
            <v>0.1</v>
          </cell>
          <cell r="N31">
            <v>13.259699740686317</v>
          </cell>
          <cell r="O31">
            <v>15.434940871395668</v>
          </cell>
          <cell r="P31">
            <v>0.35</v>
          </cell>
          <cell r="Q31">
            <v>20.399538062594335</v>
          </cell>
          <cell r="R31">
            <v>24.683441055739145</v>
          </cell>
          <cell r="S31">
            <v>19.58677685950413</v>
          </cell>
          <cell r="T31">
            <v>23.7</v>
          </cell>
          <cell r="U31">
            <v>15.434940871395668</v>
          </cell>
          <cell r="V31">
            <v>6.3270771188178134</v>
          </cell>
          <cell r="W31">
            <v>0.32302798792276605</v>
          </cell>
          <cell r="X31">
            <v>16.369999679859649</v>
          </cell>
          <cell r="Y31">
            <v>15.975541856248576</v>
          </cell>
          <cell r="Z31">
            <v>15.599646753748608</v>
          </cell>
        </row>
        <row r="32">
          <cell r="A32">
            <v>1127</v>
          </cell>
          <cell r="B32">
            <v>321792</v>
          </cell>
          <cell r="C32" t="str">
            <v>Pinot noir 1/2 bout.  BIO</v>
          </cell>
          <cell r="D32">
            <v>2014</v>
          </cell>
          <cell r="E32" t="str">
            <v>rouge</v>
          </cell>
          <cell r="F32">
            <v>37.5</v>
          </cell>
          <cell r="G32">
            <v>4.54</v>
          </cell>
          <cell r="H32">
            <v>0</v>
          </cell>
          <cell r="I32">
            <v>0</v>
          </cell>
          <cell r="J32">
            <v>4.4699999999999997E-2</v>
          </cell>
          <cell r="K32">
            <v>0</v>
          </cell>
          <cell r="L32">
            <v>1.4999740686316883E-2</v>
          </cell>
          <cell r="M32">
            <v>0.1</v>
          </cell>
          <cell r="N32">
            <v>4.6996997406863166</v>
          </cell>
          <cell r="O32">
            <v>5.3643526361015494</v>
          </cell>
          <cell r="P32">
            <v>0.35</v>
          </cell>
          <cell r="Q32">
            <v>7.2303072933635635</v>
          </cell>
          <cell r="R32">
            <v>8.7486718249699109</v>
          </cell>
          <cell r="S32">
            <v>6.776859504132231</v>
          </cell>
          <cell r="T32">
            <v>8.1999999999999993</v>
          </cell>
          <cell r="U32">
            <v>5.3643526361015494</v>
          </cell>
          <cell r="V32">
            <v>2.0771597634459145</v>
          </cell>
          <cell r="W32">
            <v>0.30650772119140934</v>
          </cell>
          <cell r="X32">
            <v>5.8020984452917483</v>
          </cell>
          <cell r="Y32">
            <v>5.6622888442003818</v>
          </cell>
          <cell r="Z32">
            <v>5.52905851845449</v>
          </cell>
          <cell r="AM32">
            <v>6.776859504132231</v>
          </cell>
          <cell r="AN32">
            <v>6.0991735537190079</v>
          </cell>
        </row>
        <row r="33">
          <cell r="B33" t="str">
            <v>Caves Orschwiller, Kintzeim</v>
          </cell>
        </row>
        <row r="34">
          <cell r="A34">
            <v>1180</v>
          </cell>
          <cell r="B34">
            <v>581703</v>
          </cell>
          <cell r="C34" t="str">
            <v xml:space="preserve">Crémant d'Alsace "Les Faitières" </v>
          </cell>
          <cell r="E34" t="str">
            <v>pétill.</v>
          </cell>
          <cell r="F34" t="str">
            <v>75 cl</v>
          </cell>
          <cell r="G34">
            <v>8.51</v>
          </cell>
          <cell r="H34">
            <v>0</v>
          </cell>
          <cell r="I34">
            <v>0</v>
          </cell>
          <cell r="J34">
            <v>4.4699999999999997E-2</v>
          </cell>
          <cell r="K34">
            <v>0</v>
          </cell>
          <cell r="L34">
            <v>1.4999740686316883E-2</v>
          </cell>
          <cell r="M34">
            <v>0.1</v>
          </cell>
          <cell r="N34">
            <v>8.6696997406863172</v>
          </cell>
          <cell r="O34">
            <v>10.034940871395667</v>
          </cell>
          <cell r="P34">
            <v>0.35</v>
          </cell>
          <cell r="Q34">
            <v>13.337999601055872</v>
          </cell>
          <cell r="R34">
            <v>16.138979517277605</v>
          </cell>
          <cell r="S34">
            <v>13.140495867768596</v>
          </cell>
          <cell r="T34">
            <v>15.9</v>
          </cell>
          <cell r="U34">
            <v>10.034940871395667</v>
          </cell>
          <cell r="V34">
            <v>4.4707961270822789</v>
          </cell>
          <cell r="W34">
            <v>0.34023039709242497</v>
          </cell>
          <cell r="X34">
            <v>10.703333013192983</v>
          </cell>
          <cell r="Y34">
            <v>10.445421374320865</v>
          </cell>
          <cell r="Z34">
            <v>10.199646753748608</v>
          </cell>
        </row>
        <row r="35">
          <cell r="A35">
            <v>1181</v>
          </cell>
          <cell r="B35">
            <v>331595</v>
          </cell>
          <cell r="C35" t="str">
            <v xml:space="preserve">Pinot gris "Les Faitières" </v>
          </cell>
          <cell r="D35">
            <v>2015</v>
          </cell>
          <cell r="E35" t="str">
            <v>blanc</v>
          </cell>
          <cell r="F35" t="str">
            <v>75 cl</v>
          </cell>
          <cell r="G35">
            <v>5.6</v>
          </cell>
          <cell r="H35">
            <v>0</v>
          </cell>
          <cell r="I35">
            <v>0</v>
          </cell>
          <cell r="J35">
            <v>4.4699999999999997E-2</v>
          </cell>
          <cell r="K35">
            <v>0</v>
          </cell>
          <cell r="L35">
            <v>1.4999740686316883E-2</v>
          </cell>
          <cell r="M35">
            <v>0.1</v>
          </cell>
          <cell r="N35">
            <v>5.7596997406863162</v>
          </cell>
          <cell r="O35">
            <v>6.6114114596309603</v>
          </cell>
          <cell r="P35">
            <v>0.35</v>
          </cell>
          <cell r="Q35">
            <v>8.8610765241327947</v>
          </cell>
          <cell r="R35">
            <v>10.721902594200682</v>
          </cell>
          <cell r="S35">
            <v>8.4297520661157019</v>
          </cell>
          <cell r="T35">
            <v>10.199999999999999</v>
          </cell>
          <cell r="U35">
            <v>6.6114114596309603</v>
          </cell>
          <cell r="V35">
            <v>2.6700523254293858</v>
          </cell>
          <cell r="W35">
            <v>0.31674150134995654</v>
          </cell>
          <cell r="X35">
            <v>7.1107404206003899</v>
          </cell>
          <cell r="Y35">
            <v>6.9393972779353215</v>
          </cell>
          <cell r="Z35">
            <v>6.7761173419839018</v>
          </cell>
        </row>
        <row r="36">
          <cell r="A36">
            <v>1182</v>
          </cell>
          <cell r="B36">
            <v>310795</v>
          </cell>
          <cell r="C36" t="str">
            <v>Pinot gris "Les Faitières" 1/2 bout</v>
          </cell>
          <cell r="D36">
            <v>2015</v>
          </cell>
          <cell r="E36" t="str">
            <v>blanc</v>
          </cell>
          <cell r="F36">
            <v>37.5</v>
          </cell>
          <cell r="G36">
            <v>3.97</v>
          </cell>
          <cell r="H36">
            <v>0</v>
          </cell>
          <cell r="I36">
            <v>0</v>
          </cell>
          <cell r="J36">
            <v>4.4699999999999997E-2</v>
          </cell>
          <cell r="K36">
            <v>0</v>
          </cell>
          <cell r="L36">
            <v>1.4999740686316883E-2</v>
          </cell>
          <cell r="M36">
            <v>0.1</v>
          </cell>
          <cell r="N36">
            <v>4.1296997406863172</v>
          </cell>
          <cell r="O36">
            <v>4.6937644008074315</v>
          </cell>
          <cell r="P36">
            <v>0.35</v>
          </cell>
          <cell r="Q36">
            <v>6.3533842164404879</v>
          </cell>
          <cell r="R36">
            <v>7.6875949018929903</v>
          </cell>
          <cell r="S36">
            <v>6.115702479338843</v>
          </cell>
          <cell r="T36">
            <v>7.4</v>
          </cell>
          <cell r="U36">
            <v>4.6937644008074315</v>
          </cell>
          <cell r="V36">
            <v>1.9860027386525259</v>
          </cell>
          <cell r="W36">
            <v>0.32473828564453461</v>
          </cell>
          <cell r="X36">
            <v>5.098394741588046</v>
          </cell>
          <cell r="Y36">
            <v>4.9755418562485749</v>
          </cell>
          <cell r="Z36">
            <v>4.858470283160373</v>
          </cell>
          <cell r="AM36">
            <v>6.115702479338843</v>
          </cell>
          <cell r="AN36">
            <v>5.5041322314049586</v>
          </cell>
        </row>
        <row r="37">
          <cell r="A37">
            <v>1185</v>
          </cell>
          <cell r="B37">
            <v>530195</v>
          </cell>
          <cell r="C37" t="str">
            <v xml:space="preserve">Pinot noir "Les Faitières" </v>
          </cell>
          <cell r="D37">
            <v>2016</v>
          </cell>
          <cell r="E37" t="str">
            <v>rouge</v>
          </cell>
          <cell r="F37" t="str">
            <v>75 cl</v>
          </cell>
          <cell r="G37">
            <v>6.07</v>
          </cell>
          <cell r="H37">
            <v>0</v>
          </cell>
          <cell r="I37">
            <v>0</v>
          </cell>
          <cell r="J37">
            <v>4.4699999999999997E-2</v>
          </cell>
          <cell r="K37">
            <v>0</v>
          </cell>
          <cell r="L37">
            <v>1.4999740686316883E-2</v>
          </cell>
          <cell r="M37">
            <v>0.1</v>
          </cell>
          <cell r="N37">
            <v>6.2296997406863168</v>
          </cell>
          <cell r="O37">
            <v>7.1643526361015502</v>
          </cell>
          <cell r="P37">
            <v>0.35</v>
          </cell>
          <cell r="Q37">
            <v>9.5841534472097187</v>
          </cell>
          <cell r="R37">
            <v>11.59682567112376</v>
          </cell>
          <cell r="S37">
            <v>9.2561983471074374</v>
          </cell>
          <cell r="T37">
            <v>11.2</v>
          </cell>
          <cell r="U37">
            <v>7.1643526361015502</v>
          </cell>
          <cell r="V37">
            <v>3.0264986064211206</v>
          </cell>
          <cell r="W37">
            <v>0.32696993872942465</v>
          </cell>
          <cell r="X37">
            <v>7.6909873341806376</v>
          </cell>
          <cell r="Y37">
            <v>7.5056623381762853</v>
          </cell>
          <cell r="Z37">
            <v>7.3290585184544907</v>
          </cell>
        </row>
        <row r="38">
          <cell r="B38" t="str">
            <v>Dopff &amp; Irion</v>
          </cell>
          <cell r="AK38" t="str">
            <v>Données de base</v>
          </cell>
        </row>
        <row r="39">
          <cell r="A39">
            <v>1170</v>
          </cell>
          <cell r="B39">
            <v>1017000</v>
          </cell>
          <cell r="C39" t="str">
            <v>Crémant d'Alsace brut blanc de blancs, Dopff &amp; Irion</v>
          </cell>
          <cell r="E39" t="str">
            <v>pétill.</v>
          </cell>
          <cell r="F39" t="str">
            <v>75 cl</v>
          </cell>
          <cell r="G39">
            <v>7.99</v>
          </cell>
          <cell r="H39">
            <v>0</v>
          </cell>
          <cell r="I39">
            <v>0</v>
          </cell>
          <cell r="J39">
            <v>4.4699999999999997E-2</v>
          </cell>
          <cell r="K39">
            <v>0</v>
          </cell>
          <cell r="L39">
            <v>1.4999740686316883E-2</v>
          </cell>
          <cell r="M39">
            <v>0.1</v>
          </cell>
          <cell r="N39">
            <v>8.1496997406863176</v>
          </cell>
          <cell r="O39">
            <v>9.5878820478662554</v>
          </cell>
          <cell r="P39">
            <v>0.35</v>
          </cell>
          <cell r="Q39">
            <v>12.537999601055873</v>
          </cell>
          <cell r="R39">
            <v>15.170979517277605</v>
          </cell>
          <cell r="S39">
            <v>12.066115702479339</v>
          </cell>
          <cell r="T39">
            <v>14.6</v>
          </cell>
          <cell r="U39">
            <v>9.5878820478662554</v>
          </cell>
          <cell r="V39">
            <v>3.916415961793021</v>
          </cell>
          <cell r="W39">
            <v>0.32457967902531204</v>
          </cell>
          <cell r="X39">
            <v>10.061357704551009</v>
          </cell>
          <cell r="Y39">
            <v>9.8189153502244793</v>
          </cell>
          <cell r="Z39">
            <v>9.5878820478662554</v>
          </cell>
          <cell r="AC39">
            <v>35</v>
          </cell>
          <cell r="AD39">
            <v>422.31404958677683</v>
          </cell>
          <cell r="AE39">
            <v>11.360288765885921</v>
          </cell>
          <cell r="AF39" t="e">
            <v>#REF!</v>
          </cell>
          <cell r="AK39" t="str">
            <v>Nombre de bouteilles :</v>
          </cell>
          <cell r="AL39">
            <v>10500</v>
          </cell>
          <cell r="AM39">
            <v>12.066115702479339</v>
          </cell>
          <cell r="AN39">
            <v>10.859504132231406</v>
          </cell>
        </row>
        <row r="40">
          <cell r="A40">
            <v>1171</v>
          </cell>
          <cell r="B40">
            <v>3379160</v>
          </cell>
          <cell r="C40" t="str">
            <v>Riesling, Cuvée René Dopff</v>
          </cell>
          <cell r="D40">
            <v>2016</v>
          </cell>
          <cell r="E40" t="str">
            <v>blanc</v>
          </cell>
          <cell r="F40" t="str">
            <v>75 cl</v>
          </cell>
          <cell r="G40">
            <v>5.15</v>
          </cell>
          <cell r="H40">
            <v>0</v>
          </cell>
          <cell r="I40">
            <v>0</v>
          </cell>
          <cell r="J40">
            <v>4.4699999999999997E-2</v>
          </cell>
          <cell r="K40">
            <v>0</v>
          </cell>
          <cell r="L40">
            <v>1.4999740686316883E-2</v>
          </cell>
          <cell r="M40">
            <v>0.1</v>
          </cell>
          <cell r="N40">
            <v>5.3096997406863169</v>
          </cell>
          <cell r="O40">
            <v>6.2467055772780204</v>
          </cell>
          <cell r="P40">
            <v>0.35</v>
          </cell>
          <cell r="Q40">
            <v>8.168768831825103</v>
          </cell>
          <cell r="R40">
            <v>9.8842102865083739</v>
          </cell>
          <cell r="S40">
            <v>7.9338842975206614</v>
          </cell>
          <cell r="T40">
            <v>9.6</v>
          </cell>
          <cell r="U40">
            <v>6.2467055772780204</v>
          </cell>
          <cell r="V40">
            <v>2.6241845568343445</v>
          </cell>
          <cell r="W40">
            <v>0.33075659518432882</v>
          </cell>
          <cell r="X40">
            <v>6.5551848650448354</v>
          </cell>
          <cell r="Y40">
            <v>6.3972286032365266</v>
          </cell>
          <cell r="Z40">
            <v>6.2467055772780204</v>
          </cell>
          <cell r="AC40">
            <v>35</v>
          </cell>
          <cell r="AD40">
            <v>277.68595041322317</v>
          </cell>
          <cell r="AE40">
            <v>11.576480831451509</v>
          </cell>
          <cell r="AF40" t="e">
            <v>#REF!</v>
          </cell>
          <cell r="AK40" t="str">
            <v>Nombre de bouteilles :</v>
          </cell>
          <cell r="AL40">
            <v>10500</v>
          </cell>
          <cell r="AM40">
            <v>7.9338842975206614</v>
          </cell>
          <cell r="AN40">
            <v>7.1404958677685952</v>
          </cell>
        </row>
        <row r="41">
          <cell r="A41">
            <v>1172</v>
          </cell>
          <cell r="B41">
            <v>3376160</v>
          </cell>
          <cell r="C41" t="str">
            <v>Pinot gris, Cuvée René Dopff</v>
          </cell>
          <cell r="D41">
            <v>2016</v>
          </cell>
          <cell r="E41" t="str">
            <v>blanc</v>
          </cell>
          <cell r="F41" t="str">
            <v>75 cl</v>
          </cell>
          <cell r="G41">
            <v>6.1</v>
          </cell>
          <cell r="H41">
            <v>0</v>
          </cell>
          <cell r="I41">
            <v>0</v>
          </cell>
          <cell r="J41">
            <v>4.4699999999999997E-2</v>
          </cell>
          <cell r="K41">
            <v>0</v>
          </cell>
          <cell r="L41">
            <v>1.4999740686316883E-2</v>
          </cell>
          <cell r="M41">
            <v>0.1</v>
          </cell>
          <cell r="N41">
            <v>6.2596997406863162</v>
          </cell>
          <cell r="O41">
            <v>7.3643526361015486</v>
          </cell>
          <cell r="P41">
            <v>0.35</v>
          </cell>
          <cell r="Q41">
            <v>9.6303072933635629</v>
          </cell>
          <cell r="R41">
            <v>11.652671824969911</v>
          </cell>
          <cell r="S41">
            <v>9.4214876033057848</v>
          </cell>
          <cell r="T41">
            <v>11.4</v>
          </cell>
          <cell r="U41">
            <v>7.3643526361015486</v>
          </cell>
          <cell r="V41">
            <v>3.1617878626194686</v>
          </cell>
          <cell r="W41">
            <v>0.33559327313768045</v>
          </cell>
          <cell r="X41">
            <v>7.7280243712176739</v>
          </cell>
          <cell r="Y41">
            <v>7.5418069164895378</v>
          </cell>
          <cell r="Z41">
            <v>7.3643526361015486</v>
          </cell>
          <cell r="AC41">
            <v>35</v>
          </cell>
          <cell r="AD41">
            <v>329.75206611570246</v>
          </cell>
          <cell r="AE41">
            <v>11.745764559818817</v>
          </cell>
          <cell r="AF41" t="e">
            <v>#REF!</v>
          </cell>
          <cell r="AK41" t="str">
            <v>Nombre de bouteilles :</v>
          </cell>
          <cell r="AL41">
            <v>10500</v>
          </cell>
          <cell r="AM41">
            <v>9.4214876033057848</v>
          </cell>
          <cell r="AN41">
            <v>8.4793388429752063</v>
          </cell>
        </row>
        <row r="42">
          <cell r="A42">
            <v>1173</v>
          </cell>
          <cell r="B42">
            <v>3377150</v>
          </cell>
          <cell r="C42" t="str">
            <v>Gewürztraminer, Cuvée René Dopff</v>
          </cell>
          <cell r="D42">
            <v>2015</v>
          </cell>
          <cell r="E42" t="str">
            <v>blanc</v>
          </cell>
          <cell r="F42" t="str">
            <v>75 cl</v>
          </cell>
          <cell r="G42">
            <v>6.03</v>
          </cell>
          <cell r="H42">
            <v>0</v>
          </cell>
          <cell r="I42">
            <v>0</v>
          </cell>
          <cell r="J42">
            <v>4.4699999999999997E-2</v>
          </cell>
          <cell r="K42">
            <v>0</v>
          </cell>
          <cell r="L42">
            <v>1.4999740686316883E-2</v>
          </cell>
          <cell r="M42">
            <v>0.1</v>
          </cell>
          <cell r="N42">
            <v>6.1896997406863168</v>
          </cell>
          <cell r="O42">
            <v>7.2819996949250791</v>
          </cell>
          <cell r="P42">
            <v>0.35</v>
          </cell>
          <cell r="Q42">
            <v>9.5226149856712556</v>
          </cell>
          <cell r="R42">
            <v>11.522364132662219</v>
          </cell>
          <cell r="S42">
            <v>9.2561983471074374</v>
          </cell>
          <cell r="T42">
            <v>11.2</v>
          </cell>
          <cell r="U42">
            <v>7.2819996949250791</v>
          </cell>
          <cell r="V42">
            <v>3.0664986064211206</v>
          </cell>
          <cell r="W42">
            <v>0.33129136730085323</v>
          </cell>
          <cell r="X42">
            <v>7.6416046181312547</v>
          </cell>
          <cell r="Y42">
            <v>7.4574695670919482</v>
          </cell>
          <cell r="Z42">
            <v>7.2819996949250791</v>
          </cell>
          <cell r="AC42">
            <v>35</v>
          </cell>
          <cell r="AD42">
            <v>323.96694214876032</v>
          </cell>
          <cell r="AE42">
            <v>11.595197855529863</v>
          </cell>
          <cell r="AF42" t="e">
            <v>#REF!</v>
          </cell>
          <cell r="AK42" t="str">
            <v>Nombre de bouteilles :</v>
          </cell>
          <cell r="AL42">
            <v>10500</v>
          </cell>
          <cell r="AM42">
            <v>9.2561983471074374</v>
          </cell>
          <cell r="AN42">
            <v>8.3305785123966931</v>
          </cell>
        </row>
        <row r="43">
          <cell r="A43">
            <v>1175</v>
          </cell>
          <cell r="B43">
            <v>3380160</v>
          </cell>
          <cell r="C43" t="str">
            <v>Pinot blanc, Cuvée René Dopff</v>
          </cell>
          <cell r="D43">
            <v>2016</v>
          </cell>
          <cell r="E43" t="str">
            <v>blanc</v>
          </cell>
          <cell r="F43" t="str">
            <v>75 cl</v>
          </cell>
          <cell r="G43">
            <v>4.8499999999999996</v>
          </cell>
          <cell r="H43">
            <v>0</v>
          </cell>
          <cell r="I43">
            <v>0</v>
          </cell>
          <cell r="J43">
            <v>4.4699999999999997E-2</v>
          </cell>
          <cell r="K43">
            <v>0</v>
          </cell>
          <cell r="L43">
            <v>1.4999740686316883E-2</v>
          </cell>
          <cell r="M43">
            <v>0.1</v>
          </cell>
          <cell r="N43">
            <v>5.0096997406863162</v>
          </cell>
          <cell r="O43">
            <v>5.8937644008074308</v>
          </cell>
          <cell r="P43">
            <v>0.35</v>
          </cell>
          <cell r="Q43">
            <v>7.7072303702866396</v>
          </cell>
          <cell r="R43">
            <v>9.3257487480468342</v>
          </cell>
          <cell r="S43">
            <v>7.6033057851239665</v>
          </cell>
          <cell r="T43">
            <v>9.1999999999999993</v>
          </cell>
          <cell r="U43">
            <v>5.8937644008074308</v>
          </cell>
          <cell r="V43">
            <v>2.5936060444376503</v>
          </cell>
          <cell r="W43">
            <v>0.34111557758364752</v>
          </cell>
          <cell r="X43">
            <v>6.1848144946744643</v>
          </cell>
          <cell r="Y43">
            <v>6.0357828201039956</v>
          </cell>
          <cell r="Z43">
            <v>5.8937644008074308</v>
          </cell>
          <cell r="AC43">
            <v>35</v>
          </cell>
          <cell r="AD43">
            <v>266.11570247933884</v>
          </cell>
          <cell r="AE43">
            <v>11.939045215427663</v>
          </cell>
          <cell r="AF43" t="e">
            <v>#REF!</v>
          </cell>
          <cell r="AK43" t="str">
            <v>Nombre de bouteilles :</v>
          </cell>
          <cell r="AL43">
            <v>10500</v>
          </cell>
          <cell r="AM43">
            <v>7.6033057851239665</v>
          </cell>
          <cell r="AN43">
            <v>6.8429752066115697</v>
          </cell>
        </row>
        <row r="44">
          <cell r="A44">
            <v>1174</v>
          </cell>
          <cell r="B44">
            <v>3378150</v>
          </cell>
          <cell r="C44" t="str">
            <v>Pinot Noir, Cuvée René Dopff</v>
          </cell>
          <cell r="D44">
            <v>2015</v>
          </cell>
          <cell r="E44" t="str">
            <v>rouge</v>
          </cell>
          <cell r="F44" t="str">
            <v>75 cl</v>
          </cell>
          <cell r="G44">
            <v>5.95</v>
          </cell>
          <cell r="H44">
            <v>0</v>
          </cell>
          <cell r="I44">
            <v>0</v>
          </cell>
          <cell r="J44">
            <v>4.4699999999999997E-2</v>
          </cell>
          <cell r="K44">
            <v>0</v>
          </cell>
          <cell r="L44">
            <v>1.4999740686316883E-2</v>
          </cell>
          <cell r="M44">
            <v>0.1</v>
          </cell>
          <cell r="N44">
            <v>6.1096997406863167</v>
          </cell>
          <cell r="O44">
            <v>7.1878820478662551</v>
          </cell>
          <cell r="P44">
            <v>0.35</v>
          </cell>
          <cell r="Q44">
            <v>9.399538062594333</v>
          </cell>
          <cell r="R44">
            <v>11.373441055739143</v>
          </cell>
          <cell r="S44">
            <v>9.1735537190082646</v>
          </cell>
          <cell r="T44">
            <v>11.1</v>
          </cell>
          <cell r="U44">
            <v>7.1878820478662551</v>
          </cell>
          <cell r="V44">
            <v>3.0638539783219478</v>
          </cell>
          <cell r="W44">
            <v>0.3339876859251853</v>
          </cell>
          <cell r="X44">
            <v>7.5428391860324897</v>
          </cell>
          <cell r="Y44">
            <v>7.3610840249232732</v>
          </cell>
          <cell r="Z44">
            <v>7.1878820478662551</v>
          </cell>
        </row>
        <row r="45">
          <cell r="A45">
            <v>1176</v>
          </cell>
          <cell r="B45">
            <v>3378151</v>
          </cell>
          <cell r="C45" t="str">
            <v>Pinot Noir, Cuvée René Dopff</v>
          </cell>
          <cell r="D45">
            <v>2015</v>
          </cell>
          <cell r="E45" t="str">
            <v>rouge</v>
          </cell>
          <cell r="F45">
            <v>37.5</v>
          </cell>
          <cell r="G45">
            <v>3.99</v>
          </cell>
          <cell r="H45">
            <v>0</v>
          </cell>
          <cell r="I45">
            <v>0</v>
          </cell>
          <cell r="J45">
            <v>4.4699999999999997E-2</v>
          </cell>
          <cell r="K45">
            <v>0</v>
          </cell>
          <cell r="L45">
            <v>1.4999740686316883E-2</v>
          </cell>
          <cell r="M45">
            <v>0.1</v>
          </cell>
          <cell r="N45">
            <v>4.1496997406863168</v>
          </cell>
          <cell r="O45">
            <v>4.8819996949250788</v>
          </cell>
          <cell r="P45">
            <v>0.35</v>
          </cell>
          <cell r="Q45">
            <v>6.3841534472097177</v>
          </cell>
          <cell r="R45">
            <v>7.7248256711237584</v>
          </cell>
          <cell r="S45">
            <v>6.1983471074380168</v>
          </cell>
          <cell r="T45">
            <v>7.5</v>
          </cell>
          <cell r="U45">
            <v>4.8819996949250788</v>
          </cell>
          <cell r="V45">
            <v>2.0486473667517</v>
          </cell>
          <cell r="W45">
            <v>0.33051510850260757</v>
          </cell>
          <cell r="X45">
            <v>5.1230860996127365</v>
          </cell>
          <cell r="Y45">
            <v>4.999638241790743</v>
          </cell>
          <cell r="Z45">
            <v>4.8819996949250788</v>
          </cell>
        </row>
        <row r="46">
          <cell r="B46" t="str">
            <v>Pierre Valentin</v>
          </cell>
          <cell r="AK46" t="str">
            <v>Données de base</v>
          </cell>
        </row>
        <row r="47">
          <cell r="A47">
            <v>1150</v>
          </cell>
          <cell r="C47" t="str">
            <v>Vin mousseux Ugni blanc</v>
          </cell>
          <cell r="E47" t="str">
            <v>pétill.</v>
          </cell>
          <cell r="F47" t="str">
            <v>75 cl</v>
          </cell>
          <cell r="G47">
            <v>1.48</v>
          </cell>
          <cell r="H47">
            <v>1.9224172499999999</v>
          </cell>
          <cell r="I47">
            <v>0.59</v>
          </cell>
          <cell r="J47">
            <v>4.4699999999999997E-2</v>
          </cell>
          <cell r="K47">
            <v>7.3949999999999988E-2</v>
          </cell>
          <cell r="L47">
            <v>1.4999740686316883E-2</v>
          </cell>
          <cell r="M47">
            <v>0.1</v>
          </cell>
          <cell r="N47">
            <v>4.2260669906863164</v>
          </cell>
          <cell r="O47">
            <v>4.8071376361015492</v>
          </cell>
          <cell r="P47">
            <v>0.35</v>
          </cell>
          <cell r="Q47">
            <v>6.5016415241327943</v>
          </cell>
          <cell r="R47">
            <v>7.8669862442006808</v>
          </cell>
          <cell r="S47">
            <v>5.5371900826446288</v>
          </cell>
          <cell r="T47">
            <v>6.7</v>
          </cell>
          <cell r="U47">
            <v>4.8071376361015492</v>
          </cell>
          <cell r="V47">
            <v>1.3111230919583123</v>
          </cell>
          <cell r="W47">
            <v>0.23678491660739667</v>
          </cell>
          <cell r="X47">
            <v>5.2173666551682913</v>
          </cell>
          <cell r="Y47">
            <v>5.0916469767305017</v>
          </cell>
          <cell r="Z47">
            <v>4.9718435184544898</v>
          </cell>
          <cell r="AC47">
            <v>35</v>
          </cell>
          <cell r="AD47">
            <v>193.801652892562</v>
          </cell>
          <cell r="AE47">
            <v>8.2874720812588833</v>
          </cell>
          <cell r="AF47" t="e">
            <v>#REF!</v>
          </cell>
          <cell r="AK47" t="str">
            <v>Nombre de bouteilles :</v>
          </cell>
          <cell r="AL47">
            <v>10500</v>
          </cell>
          <cell r="AM47">
            <v>5.5371900826446288</v>
          </cell>
          <cell r="AN47">
            <v>4.9834710743801658</v>
          </cell>
        </row>
        <row r="48">
          <cell r="A48" t="str">
            <v>Bas-Rhin</v>
          </cell>
          <cell r="AK48" t="str">
            <v>services &amp; biens divers</v>
          </cell>
          <cell r="AL48">
            <v>2500</v>
          </cell>
          <cell r="AM48">
            <v>0</v>
          </cell>
          <cell r="AN48">
            <v>0</v>
          </cell>
        </row>
        <row r="49">
          <cell r="B49" t="str">
            <v>Domaine Loew</v>
          </cell>
          <cell r="AK49" t="str">
            <v>Données de base</v>
          </cell>
        </row>
        <row r="51">
          <cell r="A51" t="str">
            <v>CHAMPAGNE</v>
          </cell>
          <cell r="AF51" t="e">
            <v>#REF!</v>
          </cell>
          <cell r="AM51">
            <v>0</v>
          </cell>
          <cell r="AN51">
            <v>0</v>
          </cell>
        </row>
        <row r="52">
          <cell r="B52" t="str">
            <v>Domaine Autréau à Champillon</v>
          </cell>
          <cell r="AF52" t="e">
            <v>#REF!</v>
          </cell>
          <cell r="AM52">
            <v>0</v>
          </cell>
          <cell r="AN52">
            <v>0</v>
          </cell>
        </row>
        <row r="53">
          <cell r="A53">
            <v>2000</v>
          </cell>
          <cell r="C53" t="str">
            <v>Champagne brut 1er cru</v>
          </cell>
          <cell r="E53" t="str">
            <v>pétill.</v>
          </cell>
          <cell r="F53" t="str">
            <v>75 cl</v>
          </cell>
          <cell r="G53">
            <v>13.8421</v>
          </cell>
          <cell r="H53">
            <v>0</v>
          </cell>
          <cell r="I53">
            <v>0</v>
          </cell>
          <cell r="J53">
            <v>4.4699999999999997E-2</v>
          </cell>
          <cell r="K53">
            <v>0</v>
          </cell>
          <cell r="L53">
            <v>1.4999740686316883E-2</v>
          </cell>
          <cell r="M53">
            <v>0.1</v>
          </cell>
          <cell r="N53">
            <v>14.001799740686318</v>
          </cell>
          <cell r="O53">
            <v>16.30799969492508</v>
          </cell>
          <cell r="P53">
            <v>0.35</v>
          </cell>
          <cell r="Q53">
            <v>21.541230370286641</v>
          </cell>
          <cell r="R53">
            <v>26.064888748046833</v>
          </cell>
          <cell r="S53">
            <v>20.24793388429752</v>
          </cell>
          <cell r="T53">
            <v>24.5</v>
          </cell>
          <cell r="U53">
            <v>16.30799969492508</v>
          </cell>
          <cell r="V53">
            <v>6.2461341436112026</v>
          </cell>
          <cell r="W53">
            <v>0.30848254341916553</v>
          </cell>
          <cell r="X53">
            <v>17.286172519365824</v>
          </cell>
          <cell r="Y53">
            <v>16.869638241790746</v>
          </cell>
          <cell r="Z53">
            <v>16.47270557727802</v>
          </cell>
          <cell r="AA53">
            <v>19.931973748506405</v>
          </cell>
          <cell r="AC53">
            <v>387</v>
          </cell>
          <cell r="AD53">
            <v>7835.9504132231405</v>
          </cell>
          <cell r="AE53">
            <v>119.38274430321707</v>
          </cell>
          <cell r="AF53" t="e">
            <v>#REF!</v>
          </cell>
          <cell r="AM53">
            <v>20.24793388429752</v>
          </cell>
          <cell r="AN53">
            <v>18.223140495867767</v>
          </cell>
        </row>
        <row r="54">
          <cell r="A54">
            <v>2001</v>
          </cell>
          <cell r="C54" t="str">
            <v>Champagne brut 1er cru 1/2 bouteille</v>
          </cell>
          <cell r="E54" t="str">
            <v>pétill.</v>
          </cell>
          <cell r="F54">
            <v>37.5</v>
          </cell>
          <cell r="G54">
            <v>7.06</v>
          </cell>
          <cell r="H54">
            <v>0</v>
          </cell>
          <cell r="I54">
            <v>0</v>
          </cell>
          <cell r="J54">
            <v>4.4699999999999997E-2</v>
          </cell>
          <cell r="K54">
            <v>0</v>
          </cell>
          <cell r="L54">
            <v>1.4999740686316883E-2</v>
          </cell>
          <cell r="M54">
            <v>0.1</v>
          </cell>
          <cell r="N54">
            <v>7.2196997406863161</v>
          </cell>
          <cell r="O54">
            <v>8.3290585184544899</v>
          </cell>
          <cell r="P54">
            <v>0.35</v>
          </cell>
          <cell r="Q54">
            <v>11.10723037028664</v>
          </cell>
          <cell r="R54">
            <v>13.439748748046833</v>
          </cell>
          <cell r="S54">
            <v>10.578512396694215</v>
          </cell>
          <cell r="T54">
            <v>12.8</v>
          </cell>
          <cell r="U54">
            <v>8.3290585184544899</v>
          </cell>
          <cell r="V54">
            <v>3.358812656007899</v>
          </cell>
          <cell r="W54">
            <v>0.3175127588882467</v>
          </cell>
          <cell r="X54">
            <v>8.9132095564028582</v>
          </cell>
          <cell r="Y54">
            <v>8.6984334225136344</v>
          </cell>
          <cell r="Z54">
            <v>8.4937644008074304</v>
          </cell>
          <cell r="AC54">
            <v>33</v>
          </cell>
          <cell r="AD54">
            <v>349.09090909090912</v>
          </cell>
          <cell r="AE54">
            <v>10.477921043312142</v>
          </cell>
          <cell r="AF54" t="e">
            <v>#REF!</v>
          </cell>
          <cell r="AM54">
            <v>10.578512396694215</v>
          </cell>
          <cell r="AN54">
            <v>9.5206611570247937</v>
          </cell>
        </row>
        <row r="55">
          <cell r="A55">
            <v>2002</v>
          </cell>
          <cell r="C55" t="str">
            <v>Champagne brut rosé 1er cru</v>
          </cell>
          <cell r="D55" t="str">
            <v>rosé</v>
          </cell>
          <cell r="E55" t="str">
            <v>pétill.</v>
          </cell>
          <cell r="F55" t="str">
            <v>75 cl</v>
          </cell>
          <cell r="G55">
            <v>14.02</v>
          </cell>
          <cell r="H55">
            <v>0</v>
          </cell>
          <cell r="I55">
            <v>0</v>
          </cell>
          <cell r="J55">
            <v>4.4699999999999997E-2</v>
          </cell>
          <cell r="K55">
            <v>0</v>
          </cell>
          <cell r="L55">
            <v>1.4999740686316883E-2</v>
          </cell>
          <cell r="M55">
            <v>0.1</v>
          </cell>
          <cell r="N55">
            <v>14.179699740686317</v>
          </cell>
          <cell r="O55">
            <v>16.517293812572138</v>
          </cell>
          <cell r="P55">
            <v>0.35</v>
          </cell>
          <cell r="Q55">
            <v>21.814922677978949</v>
          </cell>
          <cell r="R55">
            <v>26.396056440354528</v>
          </cell>
          <cell r="S55">
            <v>20.330578512396695</v>
          </cell>
          <cell r="T55">
            <v>24.6</v>
          </cell>
          <cell r="U55">
            <v>16.517293812572138</v>
          </cell>
          <cell r="V55">
            <v>6.1508787717103779</v>
          </cell>
          <cell r="W55">
            <v>0.30254322413697388</v>
          </cell>
          <cell r="X55">
            <v>17.505802148995453</v>
          </cell>
          <cell r="Y55">
            <v>17.083975591188334</v>
          </cell>
          <cell r="Z55">
            <v>16.681999694925079</v>
          </cell>
          <cell r="AC55">
            <v>18</v>
          </cell>
          <cell r="AD55">
            <v>365.95041322314052</v>
          </cell>
          <cell r="AE55">
            <v>5.4457780344655298</v>
          </cell>
          <cell r="AF55" t="e">
            <v>#REF!</v>
          </cell>
          <cell r="AM55">
            <v>20.330578512396695</v>
          </cell>
          <cell r="AN55">
            <v>18.297520661157026</v>
          </cell>
        </row>
        <row r="56">
          <cell r="A56">
            <v>2003</v>
          </cell>
          <cell r="C56" t="str">
            <v>Champagne brut Grand cru Réserve</v>
          </cell>
          <cell r="E56" t="str">
            <v>pétill.</v>
          </cell>
          <cell r="F56" t="str">
            <v>75 cl</v>
          </cell>
          <cell r="G56">
            <v>13.9</v>
          </cell>
          <cell r="H56">
            <v>0</v>
          </cell>
          <cell r="I56">
            <v>0</v>
          </cell>
          <cell r="J56">
            <v>4.4699999999999997E-2</v>
          </cell>
          <cell r="K56">
            <v>0</v>
          </cell>
          <cell r="L56">
            <v>1.4999740686316883E-2</v>
          </cell>
          <cell r="M56">
            <v>0.1</v>
          </cell>
          <cell r="N56">
            <v>14.059699740686318</v>
          </cell>
          <cell r="O56">
            <v>16.376117341983903</v>
          </cell>
          <cell r="P56">
            <v>0.35</v>
          </cell>
          <cell r="Q56">
            <v>21.630307293363565</v>
          </cell>
          <cell r="R56">
            <v>26.172671824969914</v>
          </cell>
          <cell r="S56">
            <v>19.917355371900829</v>
          </cell>
          <cell r="T56">
            <v>24.1</v>
          </cell>
          <cell r="U56">
            <v>16.376117341983903</v>
          </cell>
          <cell r="V56">
            <v>5.8576556312145112</v>
          </cell>
          <cell r="W56">
            <v>0.29409806281201484</v>
          </cell>
          <cell r="X56">
            <v>17.357654000847305</v>
          </cell>
          <cell r="Y56">
            <v>16.939397277935324</v>
          </cell>
          <cell r="Z56">
            <v>16.540823224336844</v>
          </cell>
          <cell r="AC56">
            <v>17.7721984827546</v>
          </cell>
          <cell r="AD56">
            <v>353.97519292098008</v>
          </cell>
          <cell r="AE56">
            <v>5.2267691456887571</v>
          </cell>
          <cell r="AF56" t="e">
            <v>#REF!</v>
          </cell>
          <cell r="AM56">
            <v>19.917355371900829</v>
          </cell>
          <cell r="AN56">
            <v>17.925619834710748</v>
          </cell>
        </row>
        <row r="57">
          <cell r="A57">
            <v>2005</v>
          </cell>
          <cell r="C57" t="str">
            <v>Champagne brut 1er cru magnum</v>
          </cell>
          <cell r="E57" t="str">
            <v>pétill.</v>
          </cell>
          <cell r="F57" t="str">
            <v>150 cl.</v>
          </cell>
          <cell r="G57">
            <v>30.2316</v>
          </cell>
          <cell r="H57">
            <v>0</v>
          </cell>
          <cell r="I57">
            <v>0</v>
          </cell>
          <cell r="J57">
            <v>4.4699999999999997E-2</v>
          </cell>
          <cell r="K57">
            <v>0</v>
          </cell>
          <cell r="L57">
            <v>1.4999740686316883E-2</v>
          </cell>
          <cell r="M57">
            <v>0.1</v>
          </cell>
          <cell r="N57">
            <v>30.391299740686318</v>
          </cell>
          <cell r="O57">
            <v>35.589764400807432</v>
          </cell>
          <cell r="P57">
            <v>0.35</v>
          </cell>
          <cell r="Q57">
            <v>46.755845754902026</v>
          </cell>
          <cell r="R57">
            <v>56.574573363431448</v>
          </cell>
          <cell r="S57">
            <v>41.570247933884296</v>
          </cell>
          <cell r="T57">
            <v>50.3</v>
          </cell>
          <cell r="U57">
            <v>35.589764400807432</v>
          </cell>
          <cell r="V57">
            <v>11.178948193197979</v>
          </cell>
          <cell r="W57">
            <v>0.26891704401132316</v>
          </cell>
          <cell r="X57">
            <v>37.520123136649772</v>
          </cell>
          <cell r="Y57">
            <v>36.61602378395942</v>
          </cell>
          <cell r="Z57">
            <v>35.754470283160373</v>
          </cell>
          <cell r="AD57">
            <v>0</v>
          </cell>
          <cell r="AE57">
            <v>0</v>
          </cell>
          <cell r="AF57" t="e">
            <v>#REF!</v>
          </cell>
          <cell r="AM57">
            <v>41.570247933884296</v>
          </cell>
          <cell r="AN57">
            <v>37.413223140495866</v>
          </cell>
        </row>
        <row r="58">
          <cell r="A58">
            <v>2007</v>
          </cell>
          <cell r="C58" t="str">
            <v xml:space="preserve">Champagne demi-sec 1er cru </v>
          </cell>
          <cell r="E58" t="str">
            <v>pétill.</v>
          </cell>
          <cell r="F58" t="str">
            <v>75 cl</v>
          </cell>
          <cell r="G58">
            <v>13.06</v>
          </cell>
          <cell r="H58">
            <v>0</v>
          </cell>
          <cell r="I58">
            <v>0</v>
          </cell>
          <cell r="J58">
            <v>4.4699999999999997E-2</v>
          </cell>
          <cell r="K58">
            <v>0</v>
          </cell>
          <cell r="L58">
            <v>1.4999740686316883E-2</v>
          </cell>
          <cell r="M58">
            <v>0.1</v>
          </cell>
          <cell r="N58">
            <v>13.219699740686318</v>
          </cell>
          <cell r="O58">
            <v>15.387882047866256</v>
          </cell>
          <cell r="P58">
            <v>0.35</v>
          </cell>
          <cell r="Q58">
            <v>20.337999601055873</v>
          </cell>
          <cell r="R58">
            <v>24.608979517277607</v>
          </cell>
          <cell r="S58">
            <v>19.33884297520661</v>
          </cell>
          <cell r="T58">
            <v>23.4</v>
          </cell>
          <cell r="U58">
            <v>15.387882047866256</v>
          </cell>
          <cell r="V58">
            <v>6.1191432345202923</v>
          </cell>
          <cell r="W58">
            <v>0.31641723563117752</v>
          </cell>
          <cell r="X58">
            <v>16.320616963810266</v>
          </cell>
          <cell r="Y58">
            <v>15.92734908516424</v>
          </cell>
          <cell r="Z58">
            <v>15.552587930219198</v>
          </cell>
        </row>
        <row r="59">
          <cell r="B59" t="str">
            <v>Domaine Fournaise à Crugny</v>
          </cell>
          <cell r="AF59" t="e">
            <v>#REF!</v>
          </cell>
          <cell r="AM59">
            <v>0</v>
          </cell>
          <cell r="AN59">
            <v>0</v>
          </cell>
        </row>
        <row r="60">
          <cell r="A60">
            <v>2100</v>
          </cell>
          <cell r="C60" t="str">
            <v>Champagne brut Cuvée des Halles</v>
          </cell>
          <cell r="E60" t="str">
            <v>pétill.</v>
          </cell>
          <cell r="F60" t="str">
            <v>75 cl</v>
          </cell>
          <cell r="G60">
            <v>11.25</v>
          </cell>
          <cell r="H60">
            <v>1.9224172499999999</v>
          </cell>
          <cell r="I60">
            <v>0.24916666666666665</v>
          </cell>
          <cell r="J60">
            <v>0.04</v>
          </cell>
          <cell r="K60">
            <v>7.3949999999999988E-2</v>
          </cell>
          <cell r="L60">
            <v>1.4999740686316883E-2</v>
          </cell>
          <cell r="M60">
            <v>0.1</v>
          </cell>
          <cell r="N60">
            <v>13.650533657352984</v>
          </cell>
          <cell r="O60">
            <v>15.894745479238804</v>
          </cell>
          <cell r="P60">
            <v>0.35</v>
          </cell>
          <cell r="Q60">
            <v>21.000821011312283</v>
          </cell>
          <cell r="R60">
            <v>25.410993423687863</v>
          </cell>
          <cell r="S60">
            <v>19.090909090909093</v>
          </cell>
          <cell r="T60">
            <v>23.1</v>
          </cell>
          <cell r="U60">
            <v>15.894745479238804</v>
          </cell>
          <cell r="V60">
            <v>5.4403754335561096</v>
          </cell>
          <cell r="W60">
            <v>0.28497204651960573</v>
          </cell>
          <cell r="X60">
            <v>16.852510688090103</v>
          </cell>
          <cell r="Y60">
            <v>16.446426093196369</v>
          </cell>
          <cell r="Z60">
            <v>16.059451361591748</v>
          </cell>
          <cell r="AC60">
            <v>387</v>
          </cell>
          <cell r="AD60">
            <v>7388.1818181818189</v>
          </cell>
          <cell r="AE60">
            <v>110.28418200308741</v>
          </cell>
          <cell r="AF60" t="e">
            <v>#REF!</v>
          </cell>
          <cell r="AM60">
            <v>19.090909090909093</v>
          </cell>
          <cell r="AN60">
            <v>17.181818181818183</v>
          </cell>
        </row>
        <row r="61">
          <cell r="A61">
            <v>2101</v>
          </cell>
          <cell r="C61" t="str">
            <v>Champagne brut 1/2 bouteille</v>
          </cell>
          <cell r="E61" t="str">
            <v>pétill.</v>
          </cell>
          <cell r="F61">
            <v>37.5</v>
          </cell>
          <cell r="G61">
            <v>7.5</v>
          </cell>
          <cell r="H61">
            <v>0.96120862499999993</v>
          </cell>
          <cell r="I61">
            <v>0.24916666666666665</v>
          </cell>
          <cell r="J61">
            <v>0.04</v>
          </cell>
          <cell r="K61">
            <v>3.6974999999999994E-2</v>
          </cell>
          <cell r="L61">
            <v>1.4999740686316883E-2</v>
          </cell>
          <cell r="M61">
            <v>0.1</v>
          </cell>
          <cell r="N61">
            <v>8.9023500323529827</v>
          </cell>
          <cell r="O61">
            <v>10.308647096885862</v>
          </cell>
          <cell r="P61">
            <v>0.35</v>
          </cell>
          <cell r="Q61">
            <v>13.695923126696895</v>
          </cell>
          <cell r="R61">
            <v>16.572066983303241</v>
          </cell>
          <cell r="S61">
            <v>12.479338842975206</v>
          </cell>
          <cell r="T61">
            <v>15.1</v>
          </cell>
          <cell r="U61">
            <v>10.308647096885862</v>
          </cell>
          <cell r="V61">
            <v>3.5769888106222236</v>
          </cell>
          <cell r="W61">
            <v>0.2866328782021782</v>
          </cell>
          <cell r="X61">
            <v>10.99055559549751</v>
          </cell>
          <cell r="Y61">
            <v>10.725722930545762</v>
          </cell>
          <cell r="Z61">
            <v>10.473352979238804</v>
          </cell>
          <cell r="AC61">
            <v>33</v>
          </cell>
          <cell r="AD61">
            <v>411.81818181818181</v>
          </cell>
          <cell r="AE61">
            <v>9.4588849806718809</v>
          </cell>
          <cell r="AF61" t="e">
            <v>#REF!</v>
          </cell>
          <cell r="AM61">
            <v>12.479338842975206</v>
          </cell>
          <cell r="AN61">
            <v>11.231404958677686</v>
          </cell>
        </row>
        <row r="62">
          <cell r="A62">
            <v>2102</v>
          </cell>
          <cell r="C62" t="str">
            <v>Champagne brut rosé 1er cru</v>
          </cell>
          <cell r="D62" t="str">
            <v>rosé</v>
          </cell>
          <cell r="E62" t="str">
            <v>pétill.</v>
          </cell>
          <cell r="F62" t="str">
            <v>75 cl</v>
          </cell>
          <cell r="G62">
            <v>14</v>
          </cell>
          <cell r="H62">
            <v>1.9224172499999999</v>
          </cell>
          <cell r="I62">
            <v>0.24916666666666665</v>
          </cell>
          <cell r="J62">
            <v>0.04</v>
          </cell>
          <cell r="K62">
            <v>7.3949999999999988E-2</v>
          </cell>
          <cell r="L62">
            <v>1.4999740686316883E-2</v>
          </cell>
          <cell r="M62">
            <v>0.1</v>
          </cell>
          <cell r="N62">
            <v>16.400533657352984</v>
          </cell>
          <cell r="O62">
            <v>19.130039596885862</v>
          </cell>
          <cell r="P62">
            <v>0.35</v>
          </cell>
          <cell r="Q62">
            <v>25.231590242081513</v>
          </cell>
          <cell r="R62">
            <v>30.530224192918631</v>
          </cell>
          <cell r="S62">
            <v>21.5702479338843</v>
          </cell>
          <cell r="T62">
            <v>26.1</v>
          </cell>
          <cell r="U62">
            <v>19.130039596885862</v>
          </cell>
          <cell r="V62">
            <v>5.169714276531316</v>
          </cell>
          <cell r="W62">
            <v>0.2396687461533675</v>
          </cell>
          <cell r="X62">
            <v>20.247572416485163</v>
          </cell>
          <cell r="Y62">
            <v>19.759679105244558</v>
          </cell>
          <cell r="Z62">
            <v>19.294745479238806</v>
          </cell>
          <cell r="AC62">
            <v>18</v>
          </cell>
          <cell r="AD62">
            <v>388.2644628099174</v>
          </cell>
          <cell r="AE62">
            <v>4.3140374307606146</v>
          </cell>
          <cell r="AF62" t="e">
            <v>#REF!</v>
          </cell>
          <cell r="AM62">
            <v>21.5702479338843</v>
          </cell>
          <cell r="AN62">
            <v>19.41322314049587</v>
          </cell>
        </row>
        <row r="63">
          <cell r="A63">
            <v>2103</v>
          </cell>
          <cell r="C63" t="str">
            <v>Champagne brut Cuvée Réserve</v>
          </cell>
          <cell r="E63" t="str">
            <v>pétill.</v>
          </cell>
          <cell r="F63" t="str">
            <v>75 cl</v>
          </cell>
          <cell r="G63">
            <v>12.5</v>
          </cell>
          <cell r="H63">
            <v>1.9224172499999999</v>
          </cell>
          <cell r="I63">
            <v>0.24916666666666665</v>
          </cell>
          <cell r="J63">
            <v>0.04</v>
          </cell>
          <cell r="K63">
            <v>7.3949999999999988E-2</v>
          </cell>
          <cell r="L63">
            <v>1.4999740686316883E-2</v>
          </cell>
          <cell r="M63">
            <v>0.1</v>
          </cell>
          <cell r="N63">
            <v>14.900533657352984</v>
          </cell>
          <cell r="O63">
            <v>17.365333714532923</v>
          </cell>
          <cell r="P63">
            <v>0.35</v>
          </cell>
          <cell r="Q63">
            <v>22.923897934389206</v>
          </cell>
          <cell r="R63">
            <v>27.73791650061094</v>
          </cell>
          <cell r="S63">
            <v>20.743801652892564</v>
          </cell>
          <cell r="T63">
            <v>25.1</v>
          </cell>
          <cell r="U63">
            <v>17.365333714532923</v>
          </cell>
          <cell r="V63">
            <v>5.8432679955395805</v>
          </cell>
          <cell r="W63">
            <v>0.28168742129891999</v>
          </cell>
          <cell r="X63">
            <v>18.395720564633312</v>
          </cell>
          <cell r="Y63">
            <v>17.95245018958191</v>
          </cell>
          <cell r="Z63">
            <v>17.530039596885864</v>
          </cell>
          <cell r="AC63">
            <v>31.34903583215219</v>
          </cell>
          <cell r="AD63">
            <v>650.29818131158686</v>
          </cell>
          <cell r="AE63">
            <v>8.8306290637663931</v>
          </cell>
          <cell r="AF63" t="e">
            <v>#REF!</v>
          </cell>
          <cell r="AM63">
            <v>20.743801652892564</v>
          </cell>
          <cell r="AN63">
            <v>18.669421487603309</v>
          </cell>
        </row>
        <row r="64">
          <cell r="A64">
            <v>2104</v>
          </cell>
          <cell r="C64" t="str">
            <v>Champagne brut Cuvée Grande Réserve</v>
          </cell>
          <cell r="D64">
            <v>2008</v>
          </cell>
          <cell r="E64" t="str">
            <v>pétill.</v>
          </cell>
          <cell r="F64" t="str">
            <v>75 cl</v>
          </cell>
          <cell r="G64">
            <v>13.8</v>
          </cell>
          <cell r="H64">
            <v>1.9224172499999999</v>
          </cell>
          <cell r="I64">
            <v>0.24916666666666665</v>
          </cell>
          <cell r="J64">
            <v>0.04</v>
          </cell>
          <cell r="K64">
            <v>7.3949999999999988E-2</v>
          </cell>
          <cell r="L64">
            <v>1.4999740686316883E-2</v>
          </cell>
          <cell r="M64">
            <v>0.1</v>
          </cell>
          <cell r="N64">
            <v>16.200533657352988</v>
          </cell>
          <cell r="O64">
            <v>18.894745479238811</v>
          </cell>
          <cell r="P64">
            <v>0.35</v>
          </cell>
          <cell r="Q64">
            <v>24.923897934389213</v>
          </cell>
          <cell r="R64">
            <v>30.157916500610948</v>
          </cell>
          <cell r="S64">
            <v>22.396694214876035</v>
          </cell>
          <cell r="T64">
            <v>27.1</v>
          </cell>
          <cell r="U64">
            <v>18.894745479238811</v>
          </cell>
          <cell r="V64">
            <v>6.1961605575230472</v>
          </cell>
          <cell r="W64">
            <v>0.27665513928423935</v>
          </cell>
          <cell r="X64">
            <v>20.000658836238255</v>
          </cell>
          <cell r="Y64">
            <v>19.518715249822879</v>
          </cell>
          <cell r="Z64">
            <v>19.059451361591751</v>
          </cell>
        </row>
        <row r="65">
          <cell r="A65">
            <v>2105</v>
          </cell>
          <cell r="C65" t="str">
            <v>Champagne brut 1er cru magnum</v>
          </cell>
          <cell r="E65" t="str">
            <v>pétill.</v>
          </cell>
          <cell r="F65" t="str">
            <v>150 cl.</v>
          </cell>
          <cell r="G65">
            <v>25.86</v>
          </cell>
          <cell r="H65">
            <v>1.9224172499999999</v>
          </cell>
          <cell r="I65">
            <v>0.24916666666666665</v>
          </cell>
          <cell r="J65">
            <v>0.04</v>
          </cell>
          <cell r="K65">
            <v>7.3949999999999988E-2</v>
          </cell>
          <cell r="L65">
            <v>1.4999740686316883E-2</v>
          </cell>
          <cell r="M65">
            <v>0.1</v>
          </cell>
          <cell r="N65">
            <v>28.260533657352983</v>
          </cell>
          <cell r="O65">
            <v>33.082980773356454</v>
          </cell>
          <cell r="P65">
            <v>0.35</v>
          </cell>
          <cell r="Q65">
            <v>43.477744088235355</v>
          </cell>
          <cell r="R65">
            <v>52.608070346764777</v>
          </cell>
          <cell r="S65">
            <v>39.752066115702483</v>
          </cell>
          <cell r="T65">
            <v>48.1</v>
          </cell>
          <cell r="U65">
            <v>33.082980773356454</v>
          </cell>
          <cell r="V65">
            <v>11.4915324583495</v>
          </cell>
          <cell r="W65">
            <v>0.28908013044912462</v>
          </cell>
          <cell r="X65">
            <v>34.889547725127137</v>
          </cell>
          <cell r="Y65">
            <v>34.048835731750586</v>
          </cell>
          <cell r="Z65">
            <v>33.247686655709394</v>
          </cell>
          <cell r="AD65">
            <v>0</v>
          </cell>
          <cell r="AE65">
            <v>0</v>
          </cell>
          <cell r="AF65" t="e">
            <v>#REF!</v>
          </cell>
          <cell r="AM65">
            <v>39.752066115702483</v>
          </cell>
          <cell r="AN65">
            <v>35.776859504132233</v>
          </cell>
        </row>
        <row r="66">
          <cell r="A66">
            <v>2106</v>
          </cell>
          <cell r="C66" t="str">
            <v xml:space="preserve">Champagne demi-sec 1er cru </v>
          </cell>
          <cell r="E66" t="str">
            <v>pétill.</v>
          </cell>
          <cell r="F66" t="str">
            <v>75 cl</v>
          </cell>
          <cell r="G66">
            <v>11.7</v>
          </cell>
          <cell r="H66">
            <v>1.9224172499999999</v>
          </cell>
          <cell r="I66">
            <v>0.24916666666666665</v>
          </cell>
          <cell r="J66">
            <v>0.04</v>
          </cell>
          <cell r="K66">
            <v>7.3949999999999988E-2</v>
          </cell>
          <cell r="L66">
            <v>1.4999740686316883E-2</v>
          </cell>
          <cell r="M66">
            <v>0.1</v>
          </cell>
          <cell r="N66">
            <v>14.100533657352983</v>
          </cell>
          <cell r="O66">
            <v>16.424157243944684</v>
          </cell>
          <cell r="P66">
            <v>0.35</v>
          </cell>
          <cell r="Q66">
            <v>21.693128703619973</v>
          </cell>
          <cell r="R66">
            <v>26.248685731380167</v>
          </cell>
          <cell r="S66">
            <v>19.090909090909093</v>
          </cell>
          <cell r="T66">
            <v>23.1</v>
          </cell>
          <cell r="U66">
            <v>16.424157243944684</v>
          </cell>
          <cell r="V66">
            <v>4.9903754335561104</v>
          </cell>
          <cell r="W66">
            <v>0.26140061794817715</v>
          </cell>
          <cell r="X66">
            <v>17.408066243645656</v>
          </cell>
          <cell r="Y66">
            <v>16.988594767895162</v>
          </cell>
          <cell r="Z66">
            <v>16.588863126297628</v>
          </cell>
        </row>
        <row r="67">
          <cell r="B67" t="str">
            <v xml:space="preserve">Domaine Gimonnet </v>
          </cell>
          <cell r="AF67" t="e">
            <v>#REF!</v>
          </cell>
          <cell r="AM67">
            <v>0</v>
          </cell>
          <cell r="AN67">
            <v>0</v>
          </cell>
        </row>
        <row r="68">
          <cell r="A68">
            <v>2010</v>
          </cell>
          <cell r="C68" t="str">
            <v>Champagne blanc de blancs 1er cru</v>
          </cell>
          <cell r="E68" t="str">
            <v>pétill.</v>
          </cell>
          <cell r="F68" t="str">
            <v>75 cl</v>
          </cell>
          <cell r="G68">
            <v>15.83</v>
          </cell>
          <cell r="H68">
            <v>0</v>
          </cell>
          <cell r="I68">
            <v>0</v>
          </cell>
          <cell r="J68">
            <v>4.4699999999999997E-2</v>
          </cell>
          <cell r="K68">
            <v>0</v>
          </cell>
          <cell r="L68">
            <v>1.4999740686316883E-2</v>
          </cell>
          <cell r="M68">
            <v>0.1</v>
          </cell>
          <cell r="N68">
            <v>15.989699740686317</v>
          </cell>
          <cell r="O68">
            <v>18.64670557727802</v>
          </cell>
          <cell r="P68">
            <v>0.35</v>
          </cell>
          <cell r="Q68">
            <v>24.599538062594334</v>
          </cell>
          <cell r="R68">
            <v>29.765441055739142</v>
          </cell>
          <cell r="S68" t="e">
            <v>#VALUE!</v>
          </cell>
          <cell r="T68" t="str">
            <v>,</v>
          </cell>
          <cell r="U68">
            <v>18.64670557727802</v>
          </cell>
          <cell r="V68" t="e">
            <v>#VALUE!</v>
          </cell>
          <cell r="W68" t="e">
            <v>#VALUE!</v>
          </cell>
          <cell r="X68">
            <v>19.74037005023002</v>
          </cell>
          <cell r="Y68">
            <v>19.2646984827546</v>
          </cell>
          <cell r="Z68">
            <v>18.811411459630961</v>
          </cell>
          <cell r="AC68">
            <v>387</v>
          </cell>
          <cell r="AD68" t="e">
            <v>#VALUE!</v>
          </cell>
          <cell r="AE68" t="e">
            <v>#VALUE!</v>
          </cell>
          <cell r="AF68" t="e">
            <v>#VALUE!</v>
          </cell>
          <cell r="AM68" t="e">
            <v>#VALUE!</v>
          </cell>
          <cell r="AN68" t="e">
            <v>#VALUE!</v>
          </cell>
        </row>
        <row r="69">
          <cell r="B69" t="str">
            <v>Domaine Bernard Remy à Allemant</v>
          </cell>
          <cell r="AF69" t="e">
            <v>#REF!</v>
          </cell>
          <cell r="AM69">
            <v>0</v>
          </cell>
          <cell r="AN69">
            <v>0</v>
          </cell>
        </row>
        <row r="70">
          <cell r="A70">
            <v>2030</v>
          </cell>
          <cell r="C70" t="str">
            <v>Champagne brut Carte blanche</v>
          </cell>
          <cell r="E70" t="str">
            <v>pétill.</v>
          </cell>
          <cell r="F70" t="str">
            <v>75 cl</v>
          </cell>
          <cell r="G70">
            <v>12.33</v>
          </cell>
          <cell r="H70">
            <v>0</v>
          </cell>
          <cell r="I70">
            <v>0</v>
          </cell>
          <cell r="J70">
            <v>4.4699999999999997E-2</v>
          </cell>
          <cell r="K70">
            <v>0</v>
          </cell>
          <cell r="L70">
            <v>1.4999740686316883E-2</v>
          </cell>
          <cell r="M70">
            <v>0.1</v>
          </cell>
          <cell r="N70">
            <v>12.489699740686317</v>
          </cell>
          <cell r="O70">
            <v>14.529058518454491</v>
          </cell>
          <cell r="P70">
            <v>0.35</v>
          </cell>
          <cell r="Q70">
            <v>19.214922677978951</v>
          </cell>
          <cell r="R70">
            <v>23.25005644035453</v>
          </cell>
          <cell r="S70">
            <v>17.438016528925623</v>
          </cell>
          <cell r="T70">
            <v>21.1</v>
          </cell>
          <cell r="U70">
            <v>14.529058518454491</v>
          </cell>
          <cell r="V70">
            <v>4.9483167882393051</v>
          </cell>
          <cell r="W70">
            <v>0.28376603382794113</v>
          </cell>
          <cell r="X70">
            <v>15.419382395909032</v>
          </cell>
          <cell r="Y70">
            <v>15.047831012875083</v>
          </cell>
          <cell r="Z70">
            <v>14.693764400807433</v>
          </cell>
          <cell r="AC70">
            <v>387</v>
          </cell>
          <cell r="AD70">
            <v>6748.5123966942156</v>
          </cell>
          <cell r="AE70">
            <v>109.81745509141322</v>
          </cell>
          <cell r="AF70" t="e">
            <v>#REF!</v>
          </cell>
          <cell r="AM70">
            <v>17.438016528925623</v>
          </cell>
          <cell r="AN70">
            <v>15.69421487603306</v>
          </cell>
        </row>
        <row r="71">
          <cell r="A71">
            <v>2031</v>
          </cell>
          <cell r="C71" t="str">
            <v>Champagne brut  Carte blanche 1/2 bout.</v>
          </cell>
          <cell r="E71" t="str">
            <v>pétill.</v>
          </cell>
          <cell r="F71">
            <v>37.5</v>
          </cell>
          <cell r="G71">
            <v>7.46</v>
          </cell>
          <cell r="H71">
            <v>0</v>
          </cell>
          <cell r="I71">
            <v>0</v>
          </cell>
          <cell r="J71">
            <v>4.4699999999999997E-2</v>
          </cell>
          <cell r="K71">
            <v>0</v>
          </cell>
          <cell r="L71">
            <v>1.4999740686316883E-2</v>
          </cell>
          <cell r="M71">
            <v>0.1</v>
          </cell>
          <cell r="N71">
            <v>7.6196997406863165</v>
          </cell>
          <cell r="O71">
            <v>8.7996467537486076</v>
          </cell>
          <cell r="P71">
            <v>0.35</v>
          </cell>
          <cell r="Q71">
            <v>11.722614985671255</v>
          </cell>
          <cell r="R71">
            <v>14.184364132662218</v>
          </cell>
          <cell r="S71">
            <v>11.652892561983471</v>
          </cell>
          <cell r="T71">
            <v>14.1</v>
          </cell>
          <cell r="U71">
            <v>8.7996467537486076</v>
          </cell>
          <cell r="V71">
            <v>4.0331928212971544</v>
          </cell>
          <cell r="W71">
            <v>0.34611087331698986</v>
          </cell>
          <cell r="X71">
            <v>9.4070367168966857</v>
          </cell>
          <cell r="Y71">
            <v>9.1803611333570085</v>
          </cell>
          <cell r="Z71">
            <v>8.9643526361015482</v>
          </cell>
          <cell r="AC71">
            <v>33</v>
          </cell>
          <cell r="AD71">
            <v>384.54545454545456</v>
          </cell>
          <cell r="AE71">
            <v>11.421658819460665</v>
          </cell>
          <cell r="AF71" t="e">
            <v>#REF!</v>
          </cell>
          <cell r="AM71">
            <v>11.652892561983471</v>
          </cell>
          <cell r="AN71">
            <v>10.487603305785123</v>
          </cell>
        </row>
        <row r="72">
          <cell r="A72">
            <v>2032</v>
          </cell>
          <cell r="C72" t="str">
            <v xml:space="preserve">Champagne brut rosé </v>
          </cell>
          <cell r="E72" t="str">
            <v>pétill.</v>
          </cell>
          <cell r="F72" t="str">
            <v>75 cl</v>
          </cell>
          <cell r="G72">
            <v>14.63</v>
          </cell>
          <cell r="H72">
            <v>0</v>
          </cell>
          <cell r="I72">
            <v>0</v>
          </cell>
          <cell r="J72">
            <v>4.4699999999999997E-2</v>
          </cell>
          <cell r="K72">
            <v>0</v>
          </cell>
          <cell r="L72">
            <v>1.4999740686316883E-2</v>
          </cell>
          <cell r="M72">
            <v>0.1</v>
          </cell>
          <cell r="N72">
            <v>14.789699740686318</v>
          </cell>
          <cell r="O72">
            <v>17.234940871395668</v>
          </cell>
          <cell r="P72">
            <v>0.35</v>
          </cell>
          <cell r="Q72">
            <v>22.753384216440487</v>
          </cell>
          <cell r="R72">
            <v>27.531594901892991</v>
          </cell>
          <cell r="S72">
            <v>22.892561983471076</v>
          </cell>
          <cell r="T72">
            <v>27.7</v>
          </cell>
          <cell r="U72">
            <v>17.234940871395668</v>
          </cell>
          <cell r="V72">
            <v>8.1028622427847576</v>
          </cell>
          <cell r="W72">
            <v>0.35395174417940634</v>
          </cell>
          <cell r="X72">
            <v>18.258888568748539</v>
          </cell>
          <cell r="Y72">
            <v>17.818915350224479</v>
          </cell>
          <cell r="Z72" t="str">
            <v>Fonds de caisse individuels : 10</v>
          </cell>
          <cell r="AF72" t="e">
            <v>#REF!</v>
          </cell>
          <cell r="AM72">
            <v>22.892561983471076</v>
          </cell>
          <cell r="AN72">
            <v>20.603305785123968</v>
          </cell>
        </row>
        <row r="73">
          <cell r="A73">
            <v>2033</v>
          </cell>
          <cell r="C73" t="str">
            <v>Champagne brut blanc de blancs Grand cru</v>
          </cell>
          <cell r="E73" t="str">
            <v>pétill.</v>
          </cell>
          <cell r="F73" t="str">
            <v>75 cl</v>
          </cell>
          <cell r="G73">
            <v>14.58</v>
          </cell>
          <cell r="H73">
            <v>0</v>
          </cell>
          <cell r="I73">
            <v>0</v>
          </cell>
          <cell r="J73">
            <v>4.4699999999999997E-2</v>
          </cell>
          <cell r="K73">
            <v>0</v>
          </cell>
          <cell r="L73">
            <v>1.4999740686316883E-2</v>
          </cell>
          <cell r="M73">
            <v>0.1</v>
          </cell>
          <cell r="N73">
            <v>14.739699740686317</v>
          </cell>
          <cell r="O73">
            <v>17.176117341983904</v>
          </cell>
          <cell r="P73">
            <v>0.35</v>
          </cell>
          <cell r="Q73">
            <v>22.676461139517411</v>
          </cell>
          <cell r="R73">
            <v>27.438517978816066</v>
          </cell>
          <cell r="S73">
            <v>20.743801652892564</v>
          </cell>
          <cell r="T73">
            <v>25.1</v>
          </cell>
          <cell r="U73">
            <v>17.176117341983904</v>
          </cell>
          <cell r="V73">
            <v>6.0041019122062469</v>
          </cell>
          <cell r="W73">
            <v>0.28944076947289077</v>
          </cell>
          <cell r="X73">
            <v>18.197160173686811</v>
          </cell>
          <cell r="Y73">
            <v>17.758674386369059</v>
          </cell>
          <cell r="AF73" t="e">
            <v>#REF!</v>
          </cell>
          <cell r="AM73">
            <v>20.743801652892564</v>
          </cell>
          <cell r="AN73">
            <v>18.669421487603309</v>
          </cell>
        </row>
        <row r="74">
          <cell r="A74">
            <v>2034</v>
          </cell>
          <cell r="C74" t="str">
            <v xml:space="preserve">Champagne brut Prestige </v>
          </cell>
          <cell r="E74" t="str">
            <v>pétill.</v>
          </cell>
          <cell r="F74" t="str">
            <v>75 cl</v>
          </cell>
          <cell r="G74">
            <v>15.48</v>
          </cell>
          <cell r="H74">
            <v>0</v>
          </cell>
          <cell r="I74">
            <v>0</v>
          </cell>
          <cell r="J74">
            <v>4.4699999999999997E-2</v>
          </cell>
          <cell r="K74">
            <v>0</v>
          </cell>
          <cell r="L74">
            <v>1.4999740686316883E-2</v>
          </cell>
          <cell r="M74">
            <v>0.1</v>
          </cell>
          <cell r="N74">
            <v>15.639699740686318</v>
          </cell>
          <cell r="O74">
            <v>18.234940871395668</v>
          </cell>
          <cell r="P74">
            <v>0.35</v>
          </cell>
          <cell r="Q74">
            <v>24.061076524132798</v>
          </cell>
          <cell r="R74">
            <v>29.113902594200685</v>
          </cell>
          <cell r="S74">
            <v>24.049586776859506</v>
          </cell>
          <cell r="T74">
            <v>29.1</v>
          </cell>
          <cell r="U74">
            <v>18.234940871395668</v>
          </cell>
          <cell r="V74">
            <v>8.4098870361731883</v>
          </cell>
          <cell r="W74">
            <v>0.34968946095428033</v>
          </cell>
          <cell r="X74">
            <v>19.308271284797922</v>
          </cell>
          <cell r="Y74">
            <v>18.843011735766648</v>
          </cell>
          <cell r="AB74" t="str">
            <v>NB</v>
          </cell>
          <cell r="AC74" t="str">
            <v>€</v>
          </cell>
          <cell r="AF74" t="e">
            <v>#VALUE!</v>
          </cell>
          <cell r="AM74">
            <v>24.049586776859506</v>
          </cell>
          <cell r="AN74">
            <v>21.644628099173556</v>
          </cell>
        </row>
        <row r="75">
          <cell r="A75">
            <v>2035</v>
          </cell>
          <cell r="C75" t="str">
            <v xml:space="preserve">Champagne brut magnum </v>
          </cell>
          <cell r="E75" t="str">
            <v>pétill.</v>
          </cell>
          <cell r="F75">
            <v>150</v>
          </cell>
          <cell r="G75">
            <v>28.16</v>
          </cell>
          <cell r="H75">
            <v>0</v>
          </cell>
          <cell r="I75">
            <v>0</v>
          </cell>
          <cell r="J75">
            <v>4.4699999999999997E-2</v>
          </cell>
          <cell r="K75">
            <v>0</v>
          </cell>
          <cell r="L75">
            <v>1.4999740686316883E-2</v>
          </cell>
          <cell r="M75">
            <v>0.1</v>
          </cell>
          <cell r="N75">
            <v>28.319699740686318</v>
          </cell>
          <cell r="O75">
            <v>33.152587930219198</v>
          </cell>
          <cell r="P75">
            <v>0.35</v>
          </cell>
          <cell r="Q75">
            <v>43.568768831825103</v>
          </cell>
          <cell r="R75">
            <v>52.718210286508373</v>
          </cell>
          <cell r="S75">
            <v>41.404958677685954</v>
          </cell>
          <cell r="T75">
            <v>50.1</v>
          </cell>
          <cell r="U75">
            <v>33.152587930219198</v>
          </cell>
          <cell r="V75">
            <v>13.085258936999637</v>
          </cell>
          <cell r="W75">
            <v>0.31603120386765587</v>
          </cell>
          <cell r="X75">
            <v>34.962592272452241</v>
          </cell>
          <cell r="Y75">
            <v>34.12012016950159</v>
          </cell>
          <cell r="AA75">
            <v>10</v>
          </cell>
          <cell r="AB75">
            <v>5</v>
          </cell>
          <cell r="AC75">
            <v>50</v>
          </cell>
          <cell r="AF75" t="e">
            <v>#REF!</v>
          </cell>
          <cell r="AM75">
            <v>41.404958677685954</v>
          </cell>
          <cell r="AN75">
            <v>37.264462809917362</v>
          </cell>
        </row>
        <row r="76">
          <cell r="B76" t="str">
            <v xml:space="preserve">Domaine Drapier </v>
          </cell>
          <cell r="AA76">
            <v>5</v>
          </cell>
          <cell r="AB76">
            <v>10</v>
          </cell>
          <cell r="AC76">
            <v>50</v>
          </cell>
          <cell r="AF76" t="e">
            <v>#REF!</v>
          </cell>
          <cell r="AM76">
            <v>0</v>
          </cell>
          <cell r="AN76">
            <v>0</v>
          </cell>
        </row>
        <row r="77">
          <cell r="A77">
            <v>2040</v>
          </cell>
          <cell r="C77" t="str">
            <v>Champagne Drappier brut Carte d'Or - 20 cl</v>
          </cell>
          <cell r="E77" t="str">
            <v>pétill.</v>
          </cell>
          <cell r="F77" t="str">
            <v>20 cl</v>
          </cell>
          <cell r="G77">
            <v>5.27</v>
          </cell>
          <cell r="H77">
            <v>0</v>
          </cell>
          <cell r="I77">
            <v>0</v>
          </cell>
          <cell r="J77">
            <v>4.4699999999999997E-2</v>
          </cell>
          <cell r="K77">
            <v>0</v>
          </cell>
          <cell r="L77">
            <v>1.4999740686316883E-2</v>
          </cell>
          <cell r="M77">
            <v>0.1</v>
          </cell>
          <cell r="N77">
            <v>5.4296997406863161</v>
          </cell>
          <cell r="O77">
            <v>6.2231761655133138</v>
          </cell>
          <cell r="P77">
            <v>0.2</v>
          </cell>
          <cell r="Q77">
            <v>6.7871246758578945</v>
          </cell>
          <cell r="R77">
            <v>8.212420857788052</v>
          </cell>
          <cell r="S77">
            <v>7.5206611570247937</v>
          </cell>
          <cell r="T77">
            <v>9.1</v>
          </cell>
          <cell r="U77">
            <v>6.2231761655133138</v>
          </cell>
          <cell r="V77">
            <v>2.0909614163384775</v>
          </cell>
          <cell r="W77">
            <v>0.27802893557907227</v>
          </cell>
          <cell r="X77">
            <v>6.7033330131929825</v>
          </cell>
          <cell r="Y77">
            <v>6.5418069164895378</v>
          </cell>
          <cell r="AA77">
            <v>2</v>
          </cell>
          <cell r="AB77">
            <v>5</v>
          </cell>
          <cell r="AC77">
            <v>10</v>
          </cell>
          <cell r="AF77" t="e">
            <v>#REF!</v>
          </cell>
          <cell r="AM77">
            <v>7.5206611570247937</v>
          </cell>
          <cell r="AN77">
            <v>6.7685950413223148</v>
          </cell>
        </row>
        <row r="78">
          <cell r="A78">
            <v>2041</v>
          </cell>
          <cell r="C78" t="str">
            <v>Champagne Drappier brut Carte d'Or - demi</v>
          </cell>
          <cell r="E78" t="str">
            <v>pétill.</v>
          </cell>
          <cell r="F78">
            <v>37.5</v>
          </cell>
          <cell r="G78">
            <v>8.84</v>
          </cell>
          <cell r="H78">
            <v>0</v>
          </cell>
          <cell r="I78">
            <v>0</v>
          </cell>
          <cell r="J78">
            <v>4.4699999999999997E-2</v>
          </cell>
          <cell r="K78">
            <v>0</v>
          </cell>
          <cell r="L78">
            <v>1.4999740686316883E-2</v>
          </cell>
          <cell r="M78">
            <v>0.1</v>
          </cell>
          <cell r="N78">
            <v>8.9996997406863173</v>
          </cell>
          <cell r="O78">
            <v>10.423176165513315</v>
          </cell>
          <cell r="P78">
            <v>0.2</v>
          </cell>
          <cell r="Q78">
            <v>11.249624675857897</v>
          </cell>
          <cell r="R78">
            <v>13.612045857788054</v>
          </cell>
          <cell r="S78">
            <v>11.652892561983471</v>
          </cell>
          <cell r="T78">
            <v>14.1</v>
          </cell>
          <cell r="U78">
            <v>10.423176165513315</v>
          </cell>
          <cell r="V78">
            <v>2.6531928212971536</v>
          </cell>
          <cell r="W78">
            <v>0.22768534140209618</v>
          </cell>
          <cell r="X78">
            <v>11.110740420600392</v>
          </cell>
          <cell r="Y78">
            <v>10.843011735766648</v>
          </cell>
          <cell r="AA78">
            <v>1</v>
          </cell>
          <cell r="AB78">
            <v>10</v>
          </cell>
          <cell r="AC78">
            <v>10</v>
          </cell>
        </row>
        <row r="79">
          <cell r="A79">
            <v>2042</v>
          </cell>
          <cell r="C79" t="str">
            <v>Champagne Drappier brut Carte d'Or</v>
          </cell>
          <cell r="E79" t="str">
            <v>pétill.</v>
          </cell>
          <cell r="F79" t="str">
            <v>75 cl</v>
          </cell>
          <cell r="G79">
            <v>16.813500000000001</v>
          </cell>
          <cell r="H79">
            <v>0</v>
          </cell>
          <cell r="I79">
            <v>0</v>
          </cell>
          <cell r="J79">
            <v>4.4699999999999997E-2</v>
          </cell>
          <cell r="K79">
            <v>0</v>
          </cell>
          <cell r="L79">
            <v>1.4999740686316883E-2</v>
          </cell>
          <cell r="M79">
            <v>0.1</v>
          </cell>
          <cell r="N79">
            <v>16.973199740686319</v>
          </cell>
          <cell r="O79">
            <v>19.803764400807434</v>
          </cell>
          <cell r="P79">
            <v>0.2</v>
          </cell>
          <cell r="Q79">
            <v>21.216499675857897</v>
          </cell>
          <cell r="R79">
            <v>25.671964607788055</v>
          </cell>
          <cell r="S79">
            <v>21.652892561983471</v>
          </cell>
          <cell r="T79">
            <v>26.2</v>
          </cell>
          <cell r="U79">
            <v>19.803764400807434</v>
          </cell>
          <cell r="V79">
            <v>4.6796928212971522</v>
          </cell>
          <cell r="W79">
            <v>0.21612321808280741</v>
          </cell>
          <cell r="X79">
            <v>20.954567581094221</v>
          </cell>
          <cell r="Y79">
            <v>20.449638241790748</v>
          </cell>
          <cell r="AA79">
            <v>0.5</v>
          </cell>
          <cell r="AB79">
            <v>10</v>
          </cell>
          <cell r="AC79">
            <v>5</v>
          </cell>
        </row>
        <row r="80">
          <cell r="A80">
            <v>2043</v>
          </cell>
          <cell r="C80" t="str">
            <v xml:space="preserve">Champagne Drappier brut Carte d'Or - magnum </v>
          </cell>
          <cell r="E80" t="str">
            <v>pétill.</v>
          </cell>
          <cell r="F80">
            <v>150</v>
          </cell>
          <cell r="G80">
            <v>36</v>
          </cell>
          <cell r="H80">
            <v>0</v>
          </cell>
          <cell r="I80">
            <v>0</v>
          </cell>
          <cell r="J80">
            <v>4.4699999999999997E-2</v>
          </cell>
          <cell r="K80">
            <v>0</v>
          </cell>
          <cell r="L80">
            <v>1.4999740686316883E-2</v>
          </cell>
          <cell r="M80">
            <v>0.1</v>
          </cell>
          <cell r="N80">
            <v>36.159699740686314</v>
          </cell>
          <cell r="O80">
            <v>42.3761173419839</v>
          </cell>
          <cell r="P80">
            <v>0.2</v>
          </cell>
          <cell r="Q80">
            <v>45.199624675857891</v>
          </cell>
          <cell r="R80">
            <v>54.691545857788043</v>
          </cell>
          <cell r="S80">
            <v>47.02479338842975</v>
          </cell>
          <cell r="T80">
            <v>56.9</v>
          </cell>
          <cell r="U80">
            <v>42.3761173419839</v>
          </cell>
          <cell r="V80">
            <v>10.865093647743436</v>
          </cell>
          <cell r="W80">
            <v>0.23105032185886745</v>
          </cell>
          <cell r="X80">
            <v>44.641604618131247</v>
          </cell>
          <cell r="Y80">
            <v>43.565903302031707</v>
          </cell>
          <cell r="AB80" t="str">
            <v>Total</v>
          </cell>
          <cell r="AC80">
            <v>125</v>
          </cell>
        </row>
        <row r="81">
          <cell r="A81">
            <v>2045</v>
          </cell>
          <cell r="C81" t="str">
            <v xml:space="preserve">Champagne Drappier brut Rosé </v>
          </cell>
          <cell r="D81" t="str">
            <v>rosé</v>
          </cell>
          <cell r="E81" t="str">
            <v>pétill.</v>
          </cell>
          <cell r="F81" t="str">
            <v>75 cl</v>
          </cell>
          <cell r="G81">
            <v>18.803000000000001</v>
          </cell>
          <cell r="H81">
            <v>0</v>
          </cell>
          <cell r="I81">
            <v>0</v>
          </cell>
          <cell r="J81">
            <v>4.4699999999999997E-2</v>
          </cell>
          <cell r="K81">
            <v>0</v>
          </cell>
          <cell r="L81">
            <v>1.4999740686316883E-2</v>
          </cell>
          <cell r="M81">
            <v>0.1</v>
          </cell>
          <cell r="N81">
            <v>18.962699740686318</v>
          </cell>
          <cell r="O81">
            <v>22.144352636101551</v>
          </cell>
          <cell r="P81">
            <v>0.2</v>
          </cell>
          <cell r="Q81">
            <v>23.703374675857898</v>
          </cell>
          <cell r="R81">
            <v>28.681083357788054</v>
          </cell>
          <cell r="S81">
            <v>24.380165289256198</v>
          </cell>
          <cell r="T81">
            <v>29.5</v>
          </cell>
          <cell r="U81">
            <v>22.144352636101551</v>
          </cell>
          <cell r="V81">
            <v>5.4174655485698793</v>
          </cell>
          <cell r="W81">
            <v>0.22220790894134082</v>
          </cell>
          <cell r="X81">
            <v>23.410740420600391</v>
          </cell>
          <cell r="Y81">
            <v>22.846626193597974</v>
          </cell>
          <cell r="Z81">
            <v>22.309058518454492</v>
          </cell>
        </row>
        <row r="82">
          <cell r="B82" t="str">
            <v>Michel Lenique</v>
          </cell>
          <cell r="AA82">
            <v>5</v>
          </cell>
          <cell r="AB82">
            <v>10</v>
          </cell>
          <cell r="AC82">
            <v>50</v>
          </cell>
          <cell r="AF82" t="e">
            <v>#REF!</v>
          </cell>
          <cell r="AM82">
            <v>0</v>
          </cell>
          <cell r="AN82">
            <v>0</v>
          </cell>
        </row>
        <row r="83">
          <cell r="A83">
            <v>2060</v>
          </cell>
          <cell r="C83" t="str">
            <v>Champagne Brut Sélection</v>
          </cell>
          <cell r="E83" t="str">
            <v>pétill.</v>
          </cell>
          <cell r="F83" t="str">
            <v>75 cl</v>
          </cell>
          <cell r="G83">
            <v>14.65</v>
          </cell>
          <cell r="H83">
            <v>0</v>
          </cell>
          <cell r="I83">
            <v>0</v>
          </cell>
          <cell r="J83">
            <v>4.4699999999999997E-2</v>
          </cell>
          <cell r="K83">
            <v>0</v>
          </cell>
          <cell r="L83">
            <v>1.4999740686316883E-2</v>
          </cell>
          <cell r="M83">
            <v>0.1</v>
          </cell>
          <cell r="N83">
            <v>14.809699740686318</v>
          </cell>
          <cell r="O83">
            <v>17.258470283160374</v>
          </cell>
          <cell r="P83">
            <v>0.3</v>
          </cell>
          <cell r="Q83">
            <v>21.15671391526617</v>
          </cell>
          <cell r="R83">
            <v>25.599623837472066</v>
          </cell>
          <cell r="S83">
            <v>19.917355371900829</v>
          </cell>
          <cell r="T83">
            <v>24.1</v>
          </cell>
          <cell r="U83">
            <v>17.258470283160374</v>
          </cell>
          <cell r="V83">
            <v>5.1076556312145112</v>
          </cell>
          <cell r="W83">
            <v>0.25644246115226382</v>
          </cell>
          <cell r="X83">
            <v>18.283579926773232</v>
          </cell>
          <cell r="Y83">
            <v>17.843011735766648</v>
          </cell>
          <cell r="AA83">
            <v>2</v>
          </cell>
          <cell r="AB83">
            <v>5</v>
          </cell>
          <cell r="AC83">
            <v>10</v>
          </cell>
          <cell r="AF83" t="e">
            <v>#REF!</v>
          </cell>
          <cell r="AM83">
            <v>19.917355371900829</v>
          </cell>
          <cell r="AN83">
            <v>17.925619834710748</v>
          </cell>
        </row>
        <row r="84">
          <cell r="B84" t="str">
            <v>Domaine Collet</v>
          </cell>
          <cell r="AA84">
            <v>5</v>
          </cell>
          <cell r="AB84">
            <v>10</v>
          </cell>
          <cell r="AC84">
            <v>50</v>
          </cell>
          <cell r="AF84" t="e">
            <v>#REF!</v>
          </cell>
          <cell r="AM84">
            <v>0</v>
          </cell>
          <cell r="AN84">
            <v>0</v>
          </cell>
        </row>
        <row r="85">
          <cell r="A85">
            <v>2065</v>
          </cell>
          <cell r="C85" t="str">
            <v>Champagne Collet 1/2 sec</v>
          </cell>
          <cell r="E85" t="str">
            <v>pétill.</v>
          </cell>
          <cell r="F85" t="str">
            <v>75 cl</v>
          </cell>
          <cell r="G85">
            <v>17.29</v>
          </cell>
          <cell r="H85">
            <v>0</v>
          </cell>
          <cell r="I85">
            <v>0</v>
          </cell>
          <cell r="J85">
            <v>4.4699999999999997E-2</v>
          </cell>
          <cell r="K85">
            <v>0</v>
          </cell>
          <cell r="L85">
            <v>1.4999740686316883E-2</v>
          </cell>
          <cell r="M85">
            <v>0.1</v>
          </cell>
          <cell r="N85">
            <v>17.449699740686317</v>
          </cell>
          <cell r="O85">
            <v>20.36435263610155</v>
          </cell>
          <cell r="P85">
            <v>0.3</v>
          </cell>
          <cell r="Q85">
            <v>24.928142486694739</v>
          </cell>
          <cell r="R85">
            <v>30.163052408900633</v>
          </cell>
          <cell r="S85">
            <v>20.165289256198346</v>
          </cell>
          <cell r="T85">
            <v>24.4</v>
          </cell>
          <cell r="U85">
            <v>20.36435263610155</v>
          </cell>
          <cell r="V85">
            <v>2.7155895155120291</v>
          </cell>
          <cell r="W85">
            <v>0.13466652925285064</v>
          </cell>
          <cell r="X85">
            <v>21.542839186032488</v>
          </cell>
          <cell r="Y85">
            <v>21.023734627332914</v>
          </cell>
          <cell r="AA85">
            <v>2</v>
          </cell>
          <cell r="AB85">
            <v>5</v>
          </cell>
          <cell r="AC85">
            <v>10</v>
          </cell>
          <cell r="AF85" t="e">
            <v>#REF!</v>
          </cell>
          <cell r="AM85">
            <v>20.165289256198346</v>
          </cell>
          <cell r="AN85">
            <v>18.148760330578511</v>
          </cell>
        </row>
        <row r="86">
          <cell r="B86" t="str">
            <v xml:space="preserve">Domaine Ruinart </v>
          </cell>
          <cell r="AA86">
            <v>5</v>
          </cell>
          <cell r="AB86">
            <v>10</v>
          </cell>
          <cell r="AC86">
            <v>50</v>
          </cell>
          <cell r="AF86" t="e">
            <v>#REF!</v>
          </cell>
          <cell r="AM86">
            <v>0</v>
          </cell>
          <cell r="AN86">
            <v>0</v>
          </cell>
        </row>
        <row r="87">
          <cell r="A87">
            <v>2070</v>
          </cell>
          <cell r="C87" t="str">
            <v>Champagne Ruinart brut - demi</v>
          </cell>
          <cell r="E87" t="str">
            <v>pétill.</v>
          </cell>
          <cell r="F87">
            <v>37.5</v>
          </cell>
          <cell r="G87">
            <v>18.04</v>
          </cell>
          <cell r="H87">
            <v>0</v>
          </cell>
          <cell r="I87">
            <v>0</v>
          </cell>
          <cell r="J87">
            <v>4.4699999999999997E-2</v>
          </cell>
          <cell r="K87">
            <v>0</v>
          </cell>
          <cell r="L87">
            <v>1.4999740686316883E-2</v>
          </cell>
          <cell r="M87">
            <v>0.1</v>
          </cell>
          <cell r="N87">
            <v>18.199699740686317</v>
          </cell>
          <cell r="O87">
            <v>21.246705577278018</v>
          </cell>
          <cell r="P87">
            <v>0.2</v>
          </cell>
          <cell r="Q87">
            <v>22.749624675857895</v>
          </cell>
          <cell r="R87">
            <v>27.527045857788053</v>
          </cell>
          <cell r="S87">
            <v>22.727272727272727</v>
          </cell>
          <cell r="T87">
            <v>27.5</v>
          </cell>
          <cell r="U87">
            <v>21.246705577278018</v>
          </cell>
          <cell r="V87">
            <v>4.5275729865864101</v>
          </cell>
          <cell r="W87">
            <v>0.19921321140980205</v>
          </cell>
          <cell r="X87">
            <v>22.468765111958415</v>
          </cell>
          <cell r="Y87">
            <v>21.927349085164238</v>
          </cell>
          <cell r="AA87">
            <v>1</v>
          </cell>
          <cell r="AB87">
            <v>10</v>
          </cell>
          <cell r="AC87">
            <v>10</v>
          </cell>
        </row>
        <row r="88">
          <cell r="A88">
            <v>2071</v>
          </cell>
          <cell r="C88" t="str">
            <v xml:space="preserve">Champagne Ruinart brut </v>
          </cell>
          <cell r="E88" t="str">
            <v>pétill.</v>
          </cell>
          <cell r="F88" t="str">
            <v>75 cl</v>
          </cell>
          <cell r="G88">
            <v>31.95</v>
          </cell>
          <cell r="H88">
            <v>0</v>
          </cell>
          <cell r="I88">
            <v>0</v>
          </cell>
          <cell r="J88">
            <v>4.4699999999999997E-2</v>
          </cell>
          <cell r="K88">
            <v>0</v>
          </cell>
          <cell r="L88">
            <v>1.4999740686316883E-2</v>
          </cell>
          <cell r="M88">
            <v>0.1</v>
          </cell>
          <cell r="N88">
            <v>32.109699740686317</v>
          </cell>
          <cell r="O88">
            <v>37.611411459630958</v>
          </cell>
          <cell r="P88">
            <v>0.2</v>
          </cell>
          <cell r="Q88">
            <v>40.137124675857891</v>
          </cell>
          <cell r="R88">
            <v>48.565920857788043</v>
          </cell>
          <cell r="S88">
            <v>40.082644628099175</v>
          </cell>
          <cell r="T88">
            <v>48.5</v>
          </cell>
          <cell r="U88">
            <v>37.611411459630958</v>
          </cell>
          <cell r="V88">
            <v>7.9729448874128579</v>
          </cell>
          <cell r="W88">
            <v>0.19891264564473315</v>
          </cell>
          <cell r="X88">
            <v>39.641604618131254</v>
          </cell>
          <cell r="Y88">
            <v>38.686385229742555</v>
          </cell>
          <cell r="AA88">
            <v>0.5</v>
          </cell>
          <cell r="AB88">
            <v>10</v>
          </cell>
          <cell r="AC88">
            <v>5</v>
          </cell>
        </row>
        <row r="89">
          <cell r="A89">
            <v>2072</v>
          </cell>
          <cell r="C89" t="str">
            <v xml:space="preserve">Champagne Ruinart brut - magnum </v>
          </cell>
          <cell r="E89" t="str">
            <v>pétill.</v>
          </cell>
          <cell r="F89">
            <v>150</v>
          </cell>
          <cell r="G89">
            <v>69.709999999999994</v>
          </cell>
          <cell r="H89">
            <v>0</v>
          </cell>
          <cell r="I89">
            <v>0</v>
          </cell>
          <cell r="J89">
            <v>4.4699999999999997E-2</v>
          </cell>
          <cell r="K89">
            <v>0</v>
          </cell>
          <cell r="L89">
            <v>1.4999740686316883E-2</v>
          </cell>
          <cell r="M89">
            <v>0.1</v>
          </cell>
          <cell r="N89">
            <v>69.869699740686315</v>
          </cell>
          <cell r="O89">
            <v>82.034940871395662</v>
          </cell>
          <cell r="P89">
            <v>0.2</v>
          </cell>
          <cell r="Q89">
            <v>87.337124675857893</v>
          </cell>
          <cell r="R89">
            <v>105.67792085778805</v>
          </cell>
          <cell r="S89">
            <v>87.190082644628106</v>
          </cell>
          <cell r="T89">
            <v>105.5</v>
          </cell>
          <cell r="U89">
            <v>82.034940871395662</v>
          </cell>
          <cell r="V89">
            <v>17.320382903941791</v>
          </cell>
          <cell r="W89">
            <v>0.19865083709734185</v>
          </cell>
          <cell r="X89">
            <v>86.258888568748532</v>
          </cell>
          <cell r="Y89">
            <v>84.18036113335701</v>
          </cell>
          <cell r="AB89" t="str">
            <v>Total</v>
          </cell>
          <cell r="AC89">
            <v>75</v>
          </cell>
        </row>
        <row r="90">
          <cell r="A90">
            <v>2073</v>
          </cell>
          <cell r="C90" t="str">
            <v xml:space="preserve">Champagne Ruinart brut Rosé </v>
          </cell>
          <cell r="D90" t="str">
            <v>rosé</v>
          </cell>
          <cell r="E90" t="str">
            <v>pétill.</v>
          </cell>
          <cell r="F90" t="str">
            <v>75 cl</v>
          </cell>
          <cell r="G90">
            <v>42.39</v>
          </cell>
          <cell r="H90">
            <v>0</v>
          </cell>
          <cell r="I90">
            <v>0</v>
          </cell>
          <cell r="J90">
            <v>4.4699999999999997E-2</v>
          </cell>
          <cell r="K90">
            <v>0</v>
          </cell>
          <cell r="L90">
            <v>1.4999740686316883E-2</v>
          </cell>
          <cell r="M90">
            <v>0.1</v>
          </cell>
          <cell r="N90">
            <v>42.549699740686314</v>
          </cell>
          <cell r="O90">
            <v>49.893764400807427</v>
          </cell>
          <cell r="P90">
            <v>0.2</v>
          </cell>
          <cell r="Q90">
            <v>53.187124675857888</v>
          </cell>
          <cell r="R90">
            <v>64.356420857788038</v>
          </cell>
          <cell r="S90">
            <v>52.47933884297521</v>
          </cell>
          <cell r="T90">
            <v>63.5</v>
          </cell>
          <cell r="U90">
            <v>49.893764400807427</v>
          </cell>
          <cell r="V90">
            <v>9.9296391022888955</v>
          </cell>
          <cell r="W90">
            <v>0.18921044588613484</v>
          </cell>
          <cell r="X90">
            <v>52.53049350702014</v>
          </cell>
          <cell r="Y90">
            <v>51.264698482754596</v>
          </cell>
          <cell r="Z90">
            <v>50.058470283160368</v>
          </cell>
        </row>
        <row r="91">
          <cell r="A91">
            <v>2075</v>
          </cell>
          <cell r="C91" t="str">
            <v>Champagne Ruinart blanc de blancs brut - demi</v>
          </cell>
          <cell r="E91" t="str">
            <v>pétill.</v>
          </cell>
          <cell r="F91">
            <v>37.5</v>
          </cell>
          <cell r="G91">
            <v>24.86</v>
          </cell>
          <cell r="H91">
            <v>0</v>
          </cell>
          <cell r="I91">
            <v>0</v>
          </cell>
          <cell r="J91">
            <v>4.4699999999999997E-2</v>
          </cell>
          <cell r="K91">
            <v>0</v>
          </cell>
          <cell r="L91">
            <v>1.4999740686316883E-2</v>
          </cell>
          <cell r="M91">
            <v>0.1</v>
          </cell>
          <cell r="N91">
            <v>25.019699740686317</v>
          </cell>
          <cell r="O91">
            <v>29.270234989042727</v>
          </cell>
          <cell r="P91">
            <v>0.2</v>
          </cell>
          <cell r="Q91">
            <v>31.274624675857893</v>
          </cell>
          <cell r="R91">
            <v>37.842295857788052</v>
          </cell>
          <cell r="S91">
            <v>32.644628099173552</v>
          </cell>
          <cell r="T91">
            <v>39.5</v>
          </cell>
          <cell r="U91">
            <v>29.270234989042727</v>
          </cell>
          <cell r="V91">
            <v>7.6249283584872352</v>
          </cell>
          <cell r="W91">
            <v>0.23357375477897607</v>
          </cell>
          <cell r="X91">
            <v>30.888518198378168</v>
          </cell>
          <cell r="Y91">
            <v>30.144216555043755</v>
          </cell>
          <cell r="AA91">
            <v>1</v>
          </cell>
          <cell r="AB91">
            <v>10</v>
          </cell>
          <cell r="AC91">
            <v>10</v>
          </cell>
        </row>
        <row r="92">
          <cell r="A92">
            <v>2076</v>
          </cell>
          <cell r="C92" t="str">
            <v xml:space="preserve">Champagne Ruinart blanc de blancs brut </v>
          </cell>
          <cell r="E92" t="str">
            <v>pétill.</v>
          </cell>
          <cell r="F92" t="str">
            <v>75 cl</v>
          </cell>
          <cell r="G92">
            <v>41.02</v>
          </cell>
          <cell r="H92">
            <v>0</v>
          </cell>
          <cell r="I92">
            <v>0</v>
          </cell>
          <cell r="J92">
            <v>4.4699999999999997E-2</v>
          </cell>
          <cell r="K92">
            <v>0</v>
          </cell>
          <cell r="L92">
            <v>1.4999740686316883E-2</v>
          </cell>
          <cell r="M92">
            <v>0.1</v>
          </cell>
          <cell r="N92">
            <v>41.179699740686317</v>
          </cell>
          <cell r="O92">
            <v>48.281999694925076</v>
          </cell>
          <cell r="P92">
            <v>0.2</v>
          </cell>
          <cell r="Q92">
            <v>51.474624675857896</v>
          </cell>
          <cell r="R92">
            <v>62.284295857788052</v>
          </cell>
          <cell r="S92">
            <v>56.611570247933884</v>
          </cell>
          <cell r="T92">
            <v>68.5</v>
          </cell>
          <cell r="U92">
            <v>48.281999694925076</v>
          </cell>
          <cell r="V92">
            <v>15.431870507247567</v>
          </cell>
          <cell r="W92">
            <v>0.27259216516451906</v>
          </cell>
          <cell r="X92">
            <v>50.839135482328786</v>
          </cell>
          <cell r="Y92">
            <v>49.614096073116045</v>
          </cell>
          <cell r="AA92">
            <v>0.5</v>
          </cell>
          <cell r="AB92">
            <v>10</v>
          </cell>
          <cell r="AC92">
            <v>5</v>
          </cell>
        </row>
        <row r="93">
          <cell r="A93">
            <v>2077</v>
          </cell>
          <cell r="C93" t="str">
            <v xml:space="preserve">Champagne Ruinart blanc de blancs brut - magnum </v>
          </cell>
          <cell r="E93" t="str">
            <v>pétill.</v>
          </cell>
          <cell r="F93">
            <v>150</v>
          </cell>
          <cell r="G93">
            <v>86.242199999999997</v>
          </cell>
          <cell r="H93">
            <v>0</v>
          </cell>
          <cell r="I93">
            <v>0</v>
          </cell>
          <cell r="J93">
            <v>4.4699999999999997E-2</v>
          </cell>
          <cell r="K93">
            <v>0</v>
          </cell>
          <cell r="L93">
            <v>1.4999740686316883E-2</v>
          </cell>
          <cell r="M93">
            <v>0.1</v>
          </cell>
          <cell r="N93">
            <v>86.401899740686318</v>
          </cell>
          <cell r="O93">
            <v>101.48458793021921</v>
          </cell>
          <cell r="P93">
            <v>0.2</v>
          </cell>
          <cell r="Q93">
            <v>108.00237467585789</v>
          </cell>
          <cell r="R93">
            <v>130.68287335778805</v>
          </cell>
          <cell r="S93">
            <v>111.5702479338843</v>
          </cell>
          <cell r="T93">
            <v>135</v>
          </cell>
          <cell r="U93">
            <v>101.48458793021921</v>
          </cell>
          <cell r="V93">
            <v>25.168348193197986</v>
          </cell>
          <cell r="W93">
            <v>0.22558297269458935</v>
          </cell>
          <cell r="X93">
            <v>106.66901202553866</v>
          </cell>
          <cell r="Y93">
            <v>104.09867438636907</v>
          </cell>
          <cell r="AB93" t="str">
            <v>Total</v>
          </cell>
          <cell r="AC93">
            <v>90</v>
          </cell>
        </row>
        <row r="95">
          <cell r="A95" t="str">
            <v>JURA</v>
          </cell>
          <cell r="AF95" t="e">
            <v>#REF!</v>
          </cell>
          <cell r="AM95">
            <v>0</v>
          </cell>
          <cell r="AN95">
            <v>0</v>
          </cell>
        </row>
        <row r="96">
          <cell r="A96" t="str">
            <v>Crémant-du-Jura</v>
          </cell>
          <cell r="AC96">
            <v>4</v>
          </cell>
          <cell r="AD96">
            <v>43.305785123966942</v>
          </cell>
          <cell r="AE96">
            <v>1.2697597904639868</v>
          </cell>
          <cell r="AF96" t="e">
            <v>#REF!</v>
          </cell>
          <cell r="AM96">
            <v>10.826446280991735</v>
          </cell>
          <cell r="AN96">
            <v>9.7438016528925626</v>
          </cell>
        </row>
        <row r="97">
          <cell r="B97" t="str">
            <v>Domaine Grand Frères à Passenans</v>
          </cell>
          <cell r="AF97" t="e">
            <v>#REF!</v>
          </cell>
          <cell r="AM97">
            <v>0</v>
          </cell>
          <cell r="AN97">
            <v>0</v>
          </cell>
        </row>
        <row r="98">
          <cell r="A98">
            <v>2910</v>
          </cell>
          <cell r="B98">
            <v>64500</v>
          </cell>
          <cell r="C98" t="str">
            <v>Crémant-du-Jura brut - Dom. Grand Frères</v>
          </cell>
          <cell r="E98" t="str">
            <v>pétill.</v>
          </cell>
          <cell r="F98" t="str">
            <v>75 cl</v>
          </cell>
          <cell r="G98">
            <v>7.23</v>
          </cell>
          <cell r="H98">
            <v>0</v>
          </cell>
          <cell r="I98">
            <v>0</v>
          </cell>
          <cell r="J98">
            <v>4.4699999999999997E-2</v>
          </cell>
          <cell r="K98">
            <v>0</v>
          </cell>
          <cell r="L98">
            <v>1.4999740686316883E-2</v>
          </cell>
          <cell r="M98">
            <v>0.1</v>
          </cell>
          <cell r="N98">
            <v>7.389699740686317</v>
          </cell>
          <cell r="O98">
            <v>8.5290585184544909</v>
          </cell>
          <cell r="P98">
            <v>0.35</v>
          </cell>
          <cell r="Q98">
            <v>11.368768831825102</v>
          </cell>
          <cell r="R98">
            <v>13.756210286508374</v>
          </cell>
          <cell r="S98">
            <v>10.826446280991735</v>
          </cell>
          <cell r="T98">
            <v>13.1</v>
          </cell>
          <cell r="U98">
            <v>8.5290585184544909</v>
          </cell>
          <cell r="V98">
            <v>3.4367465403054185</v>
          </cell>
          <cell r="W98">
            <v>0.3174399476159967</v>
          </cell>
          <cell r="X98">
            <v>9.1230860996127365</v>
          </cell>
          <cell r="Y98">
            <v>8.9032526996220689</v>
          </cell>
          <cell r="Z98">
            <v>8.6937644008074315</v>
          </cell>
          <cell r="AF98" t="e">
            <v>#REF!</v>
          </cell>
          <cell r="AM98">
            <v>0</v>
          </cell>
          <cell r="AN98">
            <v>0</v>
          </cell>
        </row>
        <row r="99">
          <cell r="A99" t="str">
            <v>Cotes du Jura</v>
          </cell>
          <cell r="AD99" t="e">
            <v>#REF!</v>
          </cell>
          <cell r="AE99" t="e">
            <v>#REF!</v>
          </cell>
          <cell r="AF99" t="e">
            <v>#REF!</v>
          </cell>
          <cell r="AM99" t="e">
            <v>#REF!</v>
          </cell>
          <cell r="AN99" t="e">
            <v>#REF!</v>
          </cell>
        </row>
        <row r="100">
          <cell r="B100" t="str">
            <v>Domaine Grand Frères à Passenans</v>
          </cell>
          <cell r="AD100">
            <v>0</v>
          </cell>
          <cell r="AE100">
            <v>0</v>
          </cell>
          <cell r="AF100" t="e">
            <v>#REF!</v>
          </cell>
          <cell r="AM100">
            <v>8.7603305785123968</v>
          </cell>
          <cell r="AN100">
            <v>7.884297520661157</v>
          </cell>
        </row>
        <row r="101">
          <cell r="A101">
            <v>2906</v>
          </cell>
          <cell r="B101">
            <v>330092</v>
          </cell>
          <cell r="C101" t="str">
            <v xml:space="preserve">Côtes du Jura blanc, Chardonnay  </v>
          </cell>
          <cell r="D101">
            <v>2012</v>
          </cell>
          <cell r="E101" t="str">
            <v>blanc</v>
          </cell>
          <cell r="F101" t="str">
            <v>75 cl</v>
          </cell>
          <cell r="G101">
            <v>5.13</v>
          </cell>
          <cell r="H101">
            <v>0</v>
          </cell>
          <cell r="I101">
            <v>0</v>
          </cell>
          <cell r="J101">
            <v>4.4699999999999997E-2</v>
          </cell>
          <cell r="K101">
            <v>0</v>
          </cell>
          <cell r="L101">
            <v>1.4999740686316883E-2</v>
          </cell>
          <cell r="M101">
            <v>0.1</v>
          </cell>
          <cell r="N101">
            <v>5.2896997406863164</v>
          </cell>
          <cell r="O101">
            <v>6.0584702831603732</v>
          </cell>
          <cell r="P101">
            <v>0.35</v>
          </cell>
          <cell r="Q101">
            <v>8.1379996010558706</v>
          </cell>
          <cell r="R101">
            <v>9.8469795172776031</v>
          </cell>
          <cell r="S101">
            <v>8.0991735537190088</v>
          </cell>
          <cell r="T101">
            <v>9.8000000000000007</v>
          </cell>
          <cell r="U101">
            <v>6.0584702831603732</v>
          </cell>
          <cell r="V101">
            <v>2.8094738130326924</v>
          </cell>
          <cell r="W101">
            <v>0.34688401160913851</v>
          </cell>
          <cell r="X101">
            <v>6.5304935070201431</v>
          </cell>
          <cell r="Y101">
            <v>6.3731322176943577</v>
          </cell>
          <cell r="Z101">
            <v>6.2231761655133138</v>
          </cell>
          <cell r="AF101" t="e">
            <v>#REF!</v>
          </cell>
          <cell r="AM101">
            <v>34.793388429752071</v>
          </cell>
          <cell r="AN101">
            <v>31.314049586776864</v>
          </cell>
        </row>
        <row r="102">
          <cell r="A102">
            <v>2904</v>
          </cell>
          <cell r="B102">
            <v>352191</v>
          </cell>
          <cell r="C102" t="str">
            <v>Côtes du Jura blanc, Savagnin Expression</v>
          </cell>
          <cell r="D102">
            <v>2011</v>
          </cell>
          <cell r="E102" t="str">
            <v>blanc</v>
          </cell>
          <cell r="F102" t="str">
            <v>75 cl</v>
          </cell>
          <cell r="G102">
            <v>8.5500000000000007</v>
          </cell>
          <cell r="H102">
            <v>0</v>
          </cell>
          <cell r="I102">
            <v>0</v>
          </cell>
          <cell r="J102">
            <v>4.4699999999999997E-2</v>
          </cell>
          <cell r="K102">
            <v>0</v>
          </cell>
          <cell r="L102">
            <v>1.4999740686316883E-2</v>
          </cell>
          <cell r="M102">
            <v>0.1</v>
          </cell>
          <cell r="N102">
            <v>8.7096997406863181</v>
          </cell>
          <cell r="O102">
            <v>10.081999694925079</v>
          </cell>
          <cell r="P102">
            <v>0.35</v>
          </cell>
          <cell r="Q102">
            <v>13.399538062594335</v>
          </cell>
          <cell r="R102">
            <v>16.213441055739146</v>
          </cell>
          <cell r="S102">
            <v>12.479338842975206</v>
          </cell>
          <cell r="T102">
            <v>15.1</v>
          </cell>
          <cell r="U102">
            <v>10.081999694925079</v>
          </cell>
          <cell r="V102">
            <v>3.7696391022888882</v>
          </cell>
          <cell r="W102">
            <v>0.30207041813043412</v>
          </cell>
          <cell r="X102">
            <v>10.752715729242368</v>
          </cell>
          <cell r="Y102">
            <v>10.493614145405203</v>
          </cell>
          <cell r="Z102">
            <v>10.246705577278021</v>
          </cell>
        </row>
        <row r="103">
          <cell r="A103">
            <v>2902</v>
          </cell>
          <cell r="B103">
            <v>32539</v>
          </cell>
          <cell r="C103" t="str">
            <v xml:space="preserve">Côtes du Jura blanc, Vin de paille  </v>
          </cell>
          <cell r="D103">
            <v>2009</v>
          </cell>
          <cell r="E103" t="str">
            <v>blanc</v>
          </cell>
          <cell r="F103">
            <v>37.5</v>
          </cell>
          <cell r="G103">
            <v>15.69</v>
          </cell>
          <cell r="H103">
            <v>0</v>
          </cell>
          <cell r="I103">
            <v>0</v>
          </cell>
          <cell r="J103">
            <v>4.4699999999999997E-2</v>
          </cell>
          <cell r="K103">
            <v>0</v>
          </cell>
          <cell r="L103">
            <v>1.4999740686316883E-2</v>
          </cell>
          <cell r="M103">
            <v>0.1</v>
          </cell>
          <cell r="N103">
            <v>15.849699740686317</v>
          </cell>
          <cell r="O103">
            <v>18.481999694925079</v>
          </cell>
          <cell r="P103">
            <v>0.35</v>
          </cell>
          <cell r="Q103">
            <v>24.384153447209716</v>
          </cell>
          <cell r="R103">
            <v>29.504825671123754</v>
          </cell>
          <cell r="S103">
            <v>23.223140495867771</v>
          </cell>
          <cell r="T103">
            <v>28.1</v>
          </cell>
          <cell r="U103">
            <v>18.481999694925079</v>
          </cell>
          <cell r="V103">
            <v>7.3734407551814538</v>
          </cell>
          <cell r="W103">
            <v>0.31750403251848963</v>
          </cell>
          <cell r="X103">
            <v>19.567530544057181</v>
          </cell>
          <cell r="Y103">
            <v>19.096023783959417</v>
          </cell>
          <cell r="Z103">
            <v>18.64670557727802</v>
          </cell>
          <cell r="AF103" t="e">
            <v>#REF!</v>
          </cell>
          <cell r="AM103">
            <v>34.793388429752071</v>
          </cell>
          <cell r="AN103">
            <v>31.314049586776864</v>
          </cell>
        </row>
        <row r="104">
          <cell r="A104">
            <v>2901</v>
          </cell>
          <cell r="B104">
            <v>640393</v>
          </cell>
          <cell r="C104" t="str">
            <v>Côtes du Jura rouge, Trousseau</v>
          </cell>
          <cell r="D104">
            <v>2013</v>
          </cell>
          <cell r="E104" t="str">
            <v>rouge</v>
          </cell>
          <cell r="F104" t="str">
            <v>75 cl</v>
          </cell>
          <cell r="G104">
            <v>5.71</v>
          </cell>
          <cell r="H104">
            <v>0</v>
          </cell>
          <cell r="I104">
            <v>0</v>
          </cell>
          <cell r="J104">
            <v>4.4699999999999997E-2</v>
          </cell>
          <cell r="K104">
            <v>0</v>
          </cell>
          <cell r="L104">
            <v>1.4999740686316883E-2</v>
          </cell>
          <cell r="M104">
            <v>0.1</v>
          </cell>
          <cell r="N104">
            <v>5.8696997406863165</v>
          </cell>
          <cell r="O104">
            <v>6.7408232243368431</v>
          </cell>
          <cell r="P104">
            <v>0.35</v>
          </cell>
          <cell r="Q104">
            <v>9.0303072933635633</v>
          </cell>
          <cell r="R104">
            <v>10.926671824969912</v>
          </cell>
          <cell r="S104">
            <v>8.7603305785123968</v>
          </cell>
          <cell r="T104">
            <v>10.6</v>
          </cell>
          <cell r="U104">
            <v>6.7408232243368431</v>
          </cell>
          <cell r="V104">
            <v>2.8906308378260803</v>
          </cell>
          <cell r="W104">
            <v>0.32996823714807144</v>
          </cell>
          <cell r="X104">
            <v>7.246542889736193</v>
          </cell>
          <cell r="Y104">
            <v>7.071927398417249</v>
          </cell>
          <cell r="Z104">
            <v>6.9055291066897846</v>
          </cell>
          <cell r="AF104" t="e">
            <v>#REF!</v>
          </cell>
          <cell r="AM104">
            <v>0</v>
          </cell>
          <cell r="AN104">
            <v>0</v>
          </cell>
        </row>
        <row r="105">
          <cell r="A105">
            <v>2903</v>
          </cell>
          <cell r="B105">
            <v>32517</v>
          </cell>
          <cell r="C105" t="str">
            <v>Côtes du Jura, Vin jaune</v>
          </cell>
          <cell r="D105">
            <v>2007</v>
          </cell>
          <cell r="E105" t="str">
            <v>blanc</v>
          </cell>
          <cell r="F105" t="str">
            <v>62 cl</v>
          </cell>
          <cell r="G105">
            <v>20.51</v>
          </cell>
          <cell r="H105">
            <v>0</v>
          </cell>
          <cell r="I105">
            <v>0</v>
          </cell>
          <cell r="J105">
            <v>4.4699999999999997E-2</v>
          </cell>
          <cell r="K105">
            <v>0</v>
          </cell>
          <cell r="L105">
            <v>1.4999740686316883E-2</v>
          </cell>
          <cell r="M105">
            <v>0.1</v>
          </cell>
          <cell r="N105">
            <v>20.669699740686319</v>
          </cell>
          <cell r="O105">
            <v>24.152587930219198</v>
          </cell>
          <cell r="P105">
            <v>0.35</v>
          </cell>
          <cell r="Q105">
            <v>31.799538062594337</v>
          </cell>
          <cell r="R105">
            <v>38.477441055739149</v>
          </cell>
          <cell r="S105">
            <v>29.834710743801654</v>
          </cell>
          <cell r="T105">
            <v>36.1</v>
          </cell>
          <cell r="U105">
            <v>24.152587930219198</v>
          </cell>
          <cell r="V105">
            <v>9.1650110031153353</v>
          </cell>
          <cell r="W105">
            <v>0.30719288957810403</v>
          </cell>
          <cell r="X105">
            <v>25.518147828007798</v>
          </cell>
          <cell r="Y105">
            <v>24.903252699622072</v>
          </cell>
          <cell r="Z105">
            <v>24.317293812572142</v>
          </cell>
          <cell r="AF105" t="e">
            <v>#REF!</v>
          </cell>
          <cell r="AM105">
            <v>34.793388429752071</v>
          </cell>
          <cell r="AN105">
            <v>31.314049586776864</v>
          </cell>
        </row>
        <row r="106">
          <cell r="A106" t="str">
            <v>Château-Chalon</v>
          </cell>
          <cell r="AC106">
            <v>4</v>
          </cell>
          <cell r="AD106">
            <v>139.17355371900828</v>
          </cell>
          <cell r="AE106">
            <v>1.3604525713795306</v>
          </cell>
          <cell r="AF106" t="e">
            <v>#REF!</v>
          </cell>
          <cell r="AM106">
            <v>34.793388429752071</v>
          </cell>
          <cell r="AN106">
            <v>31.314049586776864</v>
          </cell>
        </row>
        <row r="107">
          <cell r="B107" t="str">
            <v>Domaine Grand Frères à Passenans</v>
          </cell>
          <cell r="AF107" t="e">
            <v>#REF!</v>
          </cell>
          <cell r="AM107">
            <v>0</v>
          </cell>
          <cell r="AN107">
            <v>0</v>
          </cell>
        </row>
        <row r="108">
          <cell r="A108">
            <v>2920</v>
          </cell>
          <cell r="B108">
            <v>33207</v>
          </cell>
          <cell r="C108" t="str">
            <v xml:space="preserve">Château Chalon </v>
          </cell>
          <cell r="D108">
            <v>2007</v>
          </cell>
          <cell r="E108" t="str">
            <v>blanc</v>
          </cell>
          <cell r="F108" t="str">
            <v>62 cl</v>
          </cell>
          <cell r="G108">
            <v>22.8</v>
          </cell>
          <cell r="H108">
            <v>0</v>
          </cell>
          <cell r="I108">
            <v>0</v>
          </cell>
          <cell r="J108">
            <v>4.4699999999999997E-2</v>
          </cell>
          <cell r="K108">
            <v>0</v>
          </cell>
          <cell r="L108">
            <v>1.4999740686316883E-2</v>
          </cell>
          <cell r="M108">
            <v>0.1</v>
          </cell>
          <cell r="N108">
            <v>22.959699740686318</v>
          </cell>
          <cell r="O108">
            <v>26.846705577278023</v>
          </cell>
          <cell r="P108">
            <v>0.35</v>
          </cell>
          <cell r="Q108">
            <v>35.322614985671258</v>
          </cell>
          <cell r="R108">
            <v>42.740364132662222</v>
          </cell>
          <cell r="S108">
            <v>34.793388429752071</v>
          </cell>
          <cell r="T108">
            <v>42.1</v>
          </cell>
          <cell r="U108">
            <v>26.846705577278023</v>
          </cell>
          <cell r="V108">
            <v>11.833688689065752</v>
          </cell>
          <cell r="W108">
            <v>0.34011314284488264</v>
          </cell>
          <cell r="X108">
            <v>28.34530832183496</v>
          </cell>
          <cell r="Y108">
            <v>27.662288844200386</v>
          </cell>
          <cell r="Z108">
            <v>27.011411459630963</v>
          </cell>
          <cell r="AF108" t="e">
            <v>#REF!</v>
          </cell>
          <cell r="AM108">
            <v>0</v>
          </cell>
          <cell r="AN108">
            <v>0</v>
          </cell>
        </row>
        <row r="109">
          <cell r="A109" t="str">
            <v>Vin de liqueur</v>
          </cell>
          <cell r="AC109">
            <v>4</v>
          </cell>
          <cell r="AD109">
            <v>54.876033057851245</v>
          </cell>
          <cell r="AE109">
            <v>1.3322562201854353</v>
          </cell>
          <cell r="AF109" t="e">
            <v>#REF!</v>
          </cell>
          <cell r="AM109">
            <v>13.719008264462811</v>
          </cell>
          <cell r="AN109">
            <v>12.347107438016531</v>
          </cell>
        </row>
        <row r="110">
          <cell r="B110" t="str">
            <v>Domaine Grand Frères à Passenans</v>
          </cell>
          <cell r="AF110" t="e">
            <v>#REF!</v>
          </cell>
          <cell r="AM110">
            <v>0</v>
          </cell>
          <cell r="AN110">
            <v>0</v>
          </cell>
        </row>
        <row r="111">
          <cell r="A111">
            <v>2915</v>
          </cell>
          <cell r="B111">
            <v>88350</v>
          </cell>
          <cell r="C111" t="str">
            <v>Macvin-du-Jura 17°</v>
          </cell>
          <cell r="E111" t="str">
            <v>blanc</v>
          </cell>
          <cell r="F111" t="str">
            <v>75 cl</v>
          </cell>
          <cell r="G111">
            <v>8.99</v>
          </cell>
          <cell r="H111">
            <v>0</v>
          </cell>
          <cell r="I111">
            <v>0</v>
          </cell>
          <cell r="J111">
            <v>4.4699999999999997E-2</v>
          </cell>
          <cell r="K111">
            <v>0</v>
          </cell>
          <cell r="L111">
            <v>1.4999740686316883E-2</v>
          </cell>
          <cell r="M111">
            <v>0.1</v>
          </cell>
          <cell r="N111">
            <v>9.1496997406863176</v>
          </cell>
          <cell r="O111">
            <v>10.599646753748608</v>
          </cell>
          <cell r="P111">
            <v>0.35</v>
          </cell>
          <cell r="Q111">
            <v>14.076461139517411</v>
          </cell>
          <cell r="R111">
            <v>17.032517978816067</v>
          </cell>
          <cell r="S111">
            <v>13.719008264462811</v>
          </cell>
          <cell r="T111">
            <v>16.600000000000001</v>
          </cell>
          <cell r="U111">
            <v>10.599646753748608</v>
          </cell>
          <cell r="V111">
            <v>4.5693085237764937</v>
          </cell>
          <cell r="W111">
            <v>0.33306405504635883</v>
          </cell>
          <cell r="X111">
            <v>11.295925605785577</v>
          </cell>
          <cell r="Y111">
            <v>11.023734627332914</v>
          </cell>
          <cell r="Z111">
            <v>10.764352636101551</v>
          </cell>
          <cell r="AF111" t="e">
            <v>#REF!</v>
          </cell>
          <cell r="AM111">
            <v>0</v>
          </cell>
          <cell r="AN111">
            <v>0</v>
          </cell>
        </row>
        <row r="112">
          <cell r="AF112" t="e">
            <v>#REF!</v>
          </cell>
          <cell r="AM112">
            <v>0</v>
          </cell>
          <cell r="AN112">
            <v>0</v>
          </cell>
        </row>
        <row r="113">
          <cell r="A113" t="str">
            <v>LOIRE</v>
          </cell>
          <cell r="AF113" t="e">
            <v>#REF!</v>
          </cell>
          <cell r="AM113">
            <v>0</v>
          </cell>
          <cell r="AN113">
            <v>0</v>
          </cell>
        </row>
        <row r="114">
          <cell r="A114" t="str">
            <v xml:space="preserve">Pays de Nantes </v>
          </cell>
          <cell r="AF114" t="e">
            <v>#REF!</v>
          </cell>
          <cell r="AM114">
            <v>0</v>
          </cell>
          <cell r="AN114">
            <v>0</v>
          </cell>
        </row>
        <row r="115">
          <cell r="A115" t="str">
            <v>Muscadet Sèvre et Maine</v>
          </cell>
          <cell r="AF115" t="e">
            <v>#REF!</v>
          </cell>
          <cell r="AM115">
            <v>0</v>
          </cell>
          <cell r="AN115">
            <v>0</v>
          </cell>
        </row>
        <row r="116">
          <cell r="B116" t="str">
            <v>Drouet Frères</v>
          </cell>
          <cell r="AF116" t="e">
            <v>#REF!</v>
          </cell>
          <cell r="AM116">
            <v>0</v>
          </cell>
          <cell r="AN116">
            <v>0</v>
          </cell>
        </row>
        <row r="117">
          <cell r="A117">
            <v>3120</v>
          </cell>
          <cell r="C117" t="str">
            <v>Muscadet sur lie, Domaine du Paradis</v>
          </cell>
          <cell r="D117">
            <v>2009</v>
          </cell>
          <cell r="E117" t="str">
            <v>blanc</v>
          </cell>
          <cell r="F117" t="str">
            <v>75 cl</v>
          </cell>
          <cell r="G117">
            <v>2.35</v>
          </cell>
          <cell r="H117">
            <v>0.56181449999999999</v>
          </cell>
          <cell r="I117">
            <v>0.59</v>
          </cell>
          <cell r="J117">
            <v>4.4699999999999997E-2</v>
          </cell>
          <cell r="K117">
            <v>7.3949999999999988E-2</v>
          </cell>
          <cell r="L117">
            <v>1.4999740686316883E-2</v>
          </cell>
          <cell r="M117">
            <v>0.1</v>
          </cell>
          <cell r="N117">
            <v>3.735464240686317</v>
          </cell>
          <cell r="O117">
            <v>4.394663812572138</v>
          </cell>
          <cell r="P117">
            <v>0.35</v>
          </cell>
          <cell r="Q117">
            <v>5.7468680625943334</v>
          </cell>
          <cell r="R117">
            <v>6.9537103557391431</v>
          </cell>
          <cell r="S117">
            <v>5.3719008264462813</v>
          </cell>
          <cell r="T117">
            <v>6.5</v>
          </cell>
          <cell r="U117">
            <v>4.394663812572138</v>
          </cell>
          <cell r="V117">
            <v>1.6364365857599643</v>
          </cell>
          <cell r="W117">
            <v>0.30462896442608567</v>
          </cell>
          <cell r="X117">
            <v>4.611684247760885</v>
          </cell>
          <cell r="Y117">
            <v>4.5005593261280934</v>
          </cell>
          <cell r="Z117">
            <v>4.394663812572138</v>
          </cell>
          <cell r="AC117">
            <v>380</v>
          </cell>
          <cell r="AD117">
            <v>2041.3223140495868</v>
          </cell>
          <cell r="AE117">
            <v>115.75900648191255</v>
          </cell>
          <cell r="AF117" t="e">
            <v>#REF!</v>
          </cell>
          <cell r="AM117">
            <v>5.3719008264462813</v>
          </cell>
          <cell r="AN117">
            <v>4.8347107438016534</v>
          </cell>
        </row>
        <row r="118">
          <cell r="B118" t="str">
            <v>Domaine de la Bronnière - Thouaré</v>
          </cell>
          <cell r="AF118" t="e">
            <v>#REF!</v>
          </cell>
          <cell r="AM118">
            <v>0</v>
          </cell>
          <cell r="AN118">
            <v>0</v>
          </cell>
        </row>
        <row r="119">
          <cell r="A119">
            <v>3125</v>
          </cell>
          <cell r="B119">
            <v>353765</v>
          </cell>
          <cell r="C119" t="str">
            <v>Muscadet de Sèvre et Maine sur lie - Dom de la Bronnière</v>
          </cell>
          <cell r="D119">
            <v>2015</v>
          </cell>
          <cell r="E119" t="str">
            <v>blanc</v>
          </cell>
          <cell r="F119" t="str">
            <v>75 cl</v>
          </cell>
          <cell r="G119">
            <v>4.7300000000000004</v>
          </cell>
          <cell r="H119">
            <v>0</v>
          </cell>
          <cell r="I119">
            <v>0</v>
          </cell>
          <cell r="J119">
            <v>4.4699999999999997E-2</v>
          </cell>
          <cell r="K119">
            <v>0</v>
          </cell>
          <cell r="L119">
            <v>1.4999740686316883E-2</v>
          </cell>
          <cell r="M119">
            <v>0.1</v>
          </cell>
          <cell r="N119">
            <v>4.889699740686317</v>
          </cell>
          <cell r="O119">
            <v>5.7525879302191969</v>
          </cell>
          <cell r="P119">
            <v>0.35</v>
          </cell>
          <cell r="Q119">
            <v>7.5226149856712565</v>
          </cell>
          <cell r="R119">
            <v>9.1023641326622204</v>
          </cell>
          <cell r="S119">
            <v>6.8595041322314056</v>
          </cell>
          <cell r="T119">
            <v>8.3000000000000007</v>
          </cell>
          <cell r="U119">
            <v>5.7525879302191969</v>
          </cell>
          <cell r="V119">
            <v>1.9698043915450887</v>
          </cell>
          <cell r="W119">
            <v>0.28716425467103096</v>
          </cell>
          <cell r="X119">
            <v>6.0366663465263173</v>
          </cell>
          <cell r="Y119">
            <v>5.8912045068509844</v>
          </cell>
          <cell r="Z119">
            <v>5.7525879302191969</v>
          </cell>
          <cell r="AC119">
            <v>380</v>
          </cell>
          <cell r="AD119">
            <v>2606.6115702479342</v>
          </cell>
          <cell r="AE119">
            <v>109.12241677499176</v>
          </cell>
          <cell r="AF119" t="e">
            <v>#REF!</v>
          </cell>
          <cell r="AM119">
            <v>6.8595041322314056</v>
          </cell>
          <cell r="AN119">
            <v>6.1735537190082654</v>
          </cell>
        </row>
        <row r="120">
          <cell r="A120">
            <v>3126</v>
          </cell>
          <cell r="B120">
            <v>353766</v>
          </cell>
          <cell r="C120" t="str">
            <v>Muscadet de Sèvre et Maine sur lie - Dom de la Bronnière</v>
          </cell>
          <cell r="D120">
            <v>2016</v>
          </cell>
          <cell r="E120" t="str">
            <v>blanc</v>
          </cell>
          <cell r="F120" t="str">
            <v>75 cl</v>
          </cell>
          <cell r="G120">
            <v>4.82</v>
          </cell>
          <cell r="H120">
            <v>0</v>
          </cell>
          <cell r="I120">
            <v>0</v>
          </cell>
          <cell r="J120">
            <v>4.4699999999999997E-2</v>
          </cell>
          <cell r="K120">
            <v>0</v>
          </cell>
          <cell r="L120">
            <v>1.4999740686316883E-2</v>
          </cell>
          <cell r="M120">
            <v>0.1</v>
          </cell>
          <cell r="N120">
            <v>4.9796997406863168</v>
          </cell>
          <cell r="O120">
            <v>5.858470283160373</v>
          </cell>
          <cell r="P120">
            <v>0.35</v>
          </cell>
          <cell r="Q120">
            <v>7.6610765241327945</v>
          </cell>
          <cell r="R120">
            <v>9.2699025942006816</v>
          </cell>
          <cell r="S120">
            <v>7.0247933884297522</v>
          </cell>
          <cell r="T120">
            <v>8.5</v>
          </cell>
          <cell r="U120">
            <v>5.858470283160373</v>
          </cell>
          <cell r="V120">
            <v>2.0450936477434354</v>
          </cell>
          <cell r="W120">
            <v>0.29112509573759493</v>
          </cell>
          <cell r="X120">
            <v>6.147777457637428</v>
          </cell>
          <cell r="Y120">
            <v>5.999638241790743</v>
          </cell>
          <cell r="Z120">
            <v>5.858470283160373</v>
          </cell>
          <cell r="AC120">
            <v>380</v>
          </cell>
          <cell r="AD120">
            <v>2669.4214876033056</v>
          </cell>
          <cell r="AE120">
            <v>110.62753638028607</v>
          </cell>
          <cell r="AF120" t="e">
            <v>#REF!</v>
          </cell>
          <cell r="AM120">
            <v>7.0247933884297522</v>
          </cell>
          <cell r="AN120">
            <v>6.3223140495867769</v>
          </cell>
        </row>
        <row r="121">
          <cell r="A121">
            <v>3127</v>
          </cell>
          <cell r="B121">
            <v>301875</v>
          </cell>
          <cell r="C121" t="str">
            <v>Muscadet de Sèvre et Maine sur lie - Dom de la Bronnière</v>
          </cell>
          <cell r="D121">
            <v>2015</v>
          </cell>
          <cell r="E121" t="str">
            <v>blanc</v>
          </cell>
          <cell r="F121">
            <v>37.5</v>
          </cell>
          <cell r="G121">
            <v>3.15</v>
          </cell>
          <cell r="H121">
            <v>0</v>
          </cell>
          <cell r="I121">
            <v>0</v>
          </cell>
          <cell r="J121">
            <v>4.4699999999999997E-2</v>
          </cell>
          <cell r="K121">
            <v>0</v>
          </cell>
          <cell r="L121">
            <v>1.4999740686316883E-2</v>
          </cell>
          <cell r="M121">
            <v>0.1</v>
          </cell>
          <cell r="N121">
            <v>3.3096997406863169</v>
          </cell>
          <cell r="O121">
            <v>3.8937644008074317</v>
          </cell>
          <cell r="P121">
            <v>0.35</v>
          </cell>
          <cell r="Q121">
            <v>5.0918457549020255</v>
          </cell>
          <cell r="R121">
            <v>6.1611333634314507</v>
          </cell>
          <cell r="S121">
            <v>4.8760330578512399</v>
          </cell>
          <cell r="T121">
            <v>5.9</v>
          </cell>
          <cell r="U121">
            <v>3.8937644008074317</v>
          </cell>
          <cell r="V121">
            <v>1.566333317164923</v>
          </cell>
          <cell r="W121">
            <v>0.32123107013043334</v>
          </cell>
          <cell r="X121">
            <v>4.0860490625756993</v>
          </cell>
          <cell r="Y121">
            <v>3.987590049019659</v>
          </cell>
          <cell r="Z121">
            <v>3.8937644008074317</v>
          </cell>
          <cell r="AC121">
            <v>380</v>
          </cell>
          <cell r="AD121">
            <v>1852.8925619834711</v>
          </cell>
          <cell r="AE121">
            <v>122.06780664956467</v>
          </cell>
          <cell r="AF121" t="e">
            <v>#REF!</v>
          </cell>
          <cell r="AM121">
            <v>4.8760330578512399</v>
          </cell>
          <cell r="AN121">
            <v>4.3884297520661164</v>
          </cell>
        </row>
        <row r="122">
          <cell r="B122" t="str">
            <v>Château de la Ragotière - Frères Couillaud</v>
          </cell>
          <cell r="AF122" t="e">
            <v>#REF!</v>
          </cell>
          <cell r="AM122">
            <v>0</v>
          </cell>
          <cell r="AN122">
            <v>0</v>
          </cell>
        </row>
        <row r="123">
          <cell r="A123">
            <v>3130</v>
          </cell>
          <cell r="B123">
            <v>353762</v>
          </cell>
          <cell r="C123" t="str">
            <v>Muscadet de Sèvre et Maine sur lie VV - Frères Couillaud</v>
          </cell>
          <cell r="D123">
            <v>2015</v>
          </cell>
          <cell r="E123" t="str">
            <v>blanc</v>
          </cell>
          <cell r="F123" t="str">
            <v>75 cl</v>
          </cell>
          <cell r="G123">
            <v>3.4</v>
          </cell>
          <cell r="H123">
            <v>0.56181449999999999</v>
          </cell>
          <cell r="I123">
            <v>0.59</v>
          </cell>
          <cell r="J123">
            <v>4.4699999999999997E-2</v>
          </cell>
          <cell r="K123">
            <v>7.3949999999999988E-2</v>
          </cell>
          <cell r="L123">
            <v>1.4999740686316883E-2</v>
          </cell>
          <cell r="M123">
            <v>0.1</v>
          </cell>
          <cell r="N123">
            <v>4.7854642406863164</v>
          </cell>
          <cell r="O123">
            <v>5.629957930219196</v>
          </cell>
          <cell r="P123">
            <v>0.35</v>
          </cell>
          <cell r="Q123">
            <v>7.3622526779789483</v>
          </cell>
          <cell r="R123">
            <v>8.9083257403545275</v>
          </cell>
          <cell r="S123">
            <v>6.8595041322314056</v>
          </cell>
          <cell r="T123">
            <v>8.3000000000000007</v>
          </cell>
          <cell r="U123">
            <v>5.629957930219196</v>
          </cell>
          <cell r="V123">
            <v>2.0740398915450893</v>
          </cell>
          <cell r="W123">
            <v>0.30236003238187442</v>
          </cell>
          <cell r="X123">
            <v>5.90798054405718</v>
          </cell>
          <cell r="Y123">
            <v>5.7656195670919477</v>
          </cell>
          <cell r="Z123">
            <v>5.629957930219196</v>
          </cell>
          <cell r="AC123">
            <v>380</v>
          </cell>
          <cell r="AD123">
            <v>2606.6115702479342</v>
          </cell>
          <cell r="AE123">
            <v>114.89681230511228</v>
          </cell>
          <cell r="AF123" t="e">
            <v>#REF!</v>
          </cell>
          <cell r="AM123">
            <v>6.8595041322314056</v>
          </cell>
          <cell r="AN123">
            <v>6.1735537190082654</v>
          </cell>
        </row>
        <row r="124">
          <cell r="A124" t="str">
            <v>Fiefs-vendéens</v>
          </cell>
          <cell r="AF124" t="e">
            <v>#REF!</v>
          </cell>
          <cell r="AM124">
            <v>0</v>
          </cell>
          <cell r="AN124">
            <v>0</v>
          </cell>
        </row>
        <row r="125">
          <cell r="B125" t="str">
            <v>Vignoble Mercier</v>
          </cell>
          <cell r="AF125" t="e">
            <v>#REF!</v>
          </cell>
          <cell r="AM125">
            <v>0</v>
          </cell>
          <cell r="AN125">
            <v>0</v>
          </cell>
        </row>
        <row r="126">
          <cell r="A126">
            <v>3140</v>
          </cell>
          <cell r="C126" t="str">
            <v>Cuvée M</v>
          </cell>
          <cell r="D126">
            <v>2011</v>
          </cell>
          <cell r="E126" t="str">
            <v>blanc</v>
          </cell>
          <cell r="F126" t="str">
            <v>75 cl</v>
          </cell>
          <cell r="G126">
            <v>3.15</v>
          </cell>
          <cell r="H126">
            <v>0.56181449999999999</v>
          </cell>
          <cell r="I126">
            <v>0.3</v>
          </cell>
          <cell r="J126">
            <v>4.4699999999999997E-2</v>
          </cell>
          <cell r="K126">
            <v>7.3949999999999988E-2</v>
          </cell>
          <cell r="L126">
            <v>1.4999740686316883E-2</v>
          </cell>
          <cell r="M126">
            <v>0.1</v>
          </cell>
          <cell r="N126">
            <v>4.2454642406863163</v>
          </cell>
          <cell r="O126">
            <v>4.8299579302191962</v>
          </cell>
          <cell r="P126">
            <v>0.35</v>
          </cell>
          <cell r="Q126">
            <v>6.531483447209717</v>
          </cell>
          <cell r="R126">
            <v>7.9030949711237577</v>
          </cell>
          <cell r="S126">
            <v>5.9090909090909092</v>
          </cell>
          <cell r="T126">
            <v>7.15</v>
          </cell>
          <cell r="U126">
            <v>4.8299579302191962</v>
          </cell>
          <cell r="V126">
            <v>1.6636266684045928</v>
          </cell>
          <cell r="W126">
            <v>0.2815368208069311</v>
          </cell>
          <cell r="X126">
            <v>5.2413138773905139</v>
          </cell>
          <cell r="Y126">
            <v>5.1150171574533934</v>
          </cell>
          <cell r="Z126">
            <v>4.9946638125721368</v>
          </cell>
          <cell r="AC126">
            <v>380</v>
          </cell>
          <cell r="AD126">
            <v>2245.4545454545455</v>
          </cell>
          <cell r="AE126">
            <v>106.98399190663382</v>
          </cell>
          <cell r="AF126" t="e">
            <v>#REF!</v>
          </cell>
          <cell r="AM126">
            <v>5.9090909090909092</v>
          </cell>
          <cell r="AN126">
            <v>5.3181818181818183</v>
          </cell>
        </row>
        <row r="127">
          <cell r="A127">
            <v>3141</v>
          </cell>
          <cell r="C127" t="str">
            <v>Cuvée M</v>
          </cell>
          <cell r="D127">
            <v>2011</v>
          </cell>
          <cell r="E127" t="str">
            <v>rosé</v>
          </cell>
          <cell r="F127" t="str">
            <v>75 cl</v>
          </cell>
          <cell r="G127">
            <v>3.15</v>
          </cell>
          <cell r="H127">
            <v>0.56181449999999999</v>
          </cell>
          <cell r="I127">
            <v>0.3</v>
          </cell>
          <cell r="J127">
            <v>4.4699999999999997E-2</v>
          </cell>
          <cell r="K127">
            <v>7.3949999999999988E-2</v>
          </cell>
          <cell r="L127">
            <v>1.4999740686316883E-2</v>
          </cell>
          <cell r="M127">
            <v>0.1</v>
          </cell>
          <cell r="N127">
            <v>4.2454642406863163</v>
          </cell>
          <cell r="O127">
            <v>4.8299579302191962</v>
          </cell>
          <cell r="P127">
            <v>0.35</v>
          </cell>
          <cell r="Q127">
            <v>6.531483447209717</v>
          </cell>
          <cell r="R127">
            <v>7.9030949711237577</v>
          </cell>
          <cell r="S127">
            <v>5.9090909090909092</v>
          </cell>
          <cell r="T127">
            <v>7.15</v>
          </cell>
          <cell r="U127">
            <v>4.8299579302191962</v>
          </cell>
          <cell r="V127">
            <v>1.6636266684045928</v>
          </cell>
          <cell r="W127">
            <v>0.2815368208069311</v>
          </cell>
          <cell r="X127">
            <v>5.2413138773905139</v>
          </cell>
          <cell r="Y127">
            <v>5.1150171574533934</v>
          </cell>
          <cell r="Z127">
            <v>4.9946638125721368</v>
          </cell>
          <cell r="AC127">
            <v>380</v>
          </cell>
          <cell r="AD127">
            <v>2245.4545454545455</v>
          </cell>
          <cell r="AE127">
            <v>106.98399190663382</v>
          </cell>
          <cell r="AF127" t="e">
            <v>#REF!</v>
          </cell>
          <cell r="AM127">
            <v>5.9090909090909092</v>
          </cell>
          <cell r="AN127">
            <v>5.3181818181818183</v>
          </cell>
        </row>
        <row r="128">
          <cell r="A128">
            <v>3142</v>
          </cell>
          <cell r="C128" t="str">
            <v>Cuvée M - Vignoble Mercier</v>
          </cell>
          <cell r="D128">
            <v>2011</v>
          </cell>
          <cell r="E128" t="str">
            <v>rouge</v>
          </cell>
          <cell r="F128" t="str">
            <v>75 cl</v>
          </cell>
          <cell r="G128">
            <v>3.15</v>
          </cell>
          <cell r="H128">
            <v>0.56181449999999999</v>
          </cell>
          <cell r="I128">
            <v>0.3</v>
          </cell>
          <cell r="J128">
            <v>4.4699999999999997E-2</v>
          </cell>
          <cell r="K128">
            <v>7.3949999999999988E-2</v>
          </cell>
          <cell r="L128">
            <v>1.4999740686316883E-2</v>
          </cell>
          <cell r="M128">
            <v>0.1</v>
          </cell>
          <cell r="N128">
            <v>4.2454642406863163</v>
          </cell>
          <cell r="O128">
            <v>4.8299579302191962</v>
          </cell>
          <cell r="P128">
            <v>0.35</v>
          </cell>
          <cell r="Q128">
            <v>6.531483447209717</v>
          </cell>
          <cell r="R128">
            <v>7.9030949711237577</v>
          </cell>
          <cell r="S128">
            <v>5.9090909090909092</v>
          </cell>
          <cell r="T128">
            <v>7.15</v>
          </cell>
          <cell r="U128">
            <v>4.8299579302191962</v>
          </cell>
          <cell r="V128">
            <v>1.6636266684045928</v>
          </cell>
          <cell r="W128">
            <v>0.2815368208069311</v>
          </cell>
          <cell r="X128">
            <v>5.2413138773905139</v>
          </cell>
          <cell r="Y128">
            <v>5.1150171574533934</v>
          </cell>
          <cell r="Z128">
            <v>4.9946638125721368</v>
          </cell>
          <cell r="AC128">
            <v>380</v>
          </cell>
          <cell r="AD128">
            <v>2245.4545454545455</v>
          </cell>
          <cell r="AE128">
            <v>106.98399190663382</v>
          </cell>
          <cell r="AF128" t="e">
            <v>#REF!</v>
          </cell>
          <cell r="AM128">
            <v>5.9090909090909092</v>
          </cell>
          <cell r="AN128">
            <v>5.3181818181818183</v>
          </cell>
        </row>
        <row r="129">
          <cell r="A129">
            <v>3143</v>
          </cell>
          <cell r="C129" t="str">
            <v>Cuvée La Rose - Vignoble Mercier</v>
          </cell>
          <cell r="D129">
            <v>2010</v>
          </cell>
          <cell r="E129" t="str">
            <v>rouge</v>
          </cell>
          <cell r="F129" t="str">
            <v>75 cl</v>
          </cell>
          <cell r="G129">
            <v>3.6</v>
          </cell>
          <cell r="H129">
            <v>0.56181449999999999</v>
          </cell>
          <cell r="I129">
            <v>0.3</v>
          </cell>
          <cell r="J129">
            <v>4.4699999999999997E-2</v>
          </cell>
          <cell r="K129">
            <v>7.3949999999999988E-2</v>
          </cell>
          <cell r="L129">
            <v>1.4999740686316883E-2</v>
          </cell>
          <cell r="M129">
            <v>0.1</v>
          </cell>
          <cell r="N129">
            <v>4.6954642406863165</v>
          </cell>
          <cell r="O129">
            <v>5.3593696949250784</v>
          </cell>
          <cell r="P129">
            <v>0.35</v>
          </cell>
          <cell r="Q129">
            <v>7.2237911395174095</v>
          </cell>
          <cell r="R129">
            <v>8.7407872788160645</v>
          </cell>
          <cell r="S129">
            <v>6.7355371900826455</v>
          </cell>
          <cell r="T129">
            <v>8.15</v>
          </cell>
          <cell r="U129">
            <v>5.3593696949250784</v>
          </cell>
          <cell r="V129">
            <v>2.040072949396329</v>
          </cell>
          <cell r="W129">
            <v>0.3028819961680439</v>
          </cell>
          <cell r="X129">
            <v>5.7968694329460693</v>
          </cell>
          <cell r="Y129">
            <v>5.6571858321521891</v>
          </cell>
          <cell r="Z129">
            <v>5.5240755772780199</v>
          </cell>
          <cell r="AC129">
            <v>380</v>
          </cell>
          <cell r="AD129">
            <v>2559.5041322314055</v>
          </cell>
          <cell r="AE129">
            <v>115.09515854385668</v>
          </cell>
          <cell r="AF129" t="e">
            <v>#REF!</v>
          </cell>
          <cell r="AM129">
            <v>6.7355371900826455</v>
          </cell>
          <cell r="AN129">
            <v>6.061983471074381</v>
          </cell>
        </row>
        <row r="130">
          <cell r="A130" t="str">
            <v>Anjou - Saumur</v>
          </cell>
          <cell r="AF130" t="e">
            <v>#REF!</v>
          </cell>
          <cell r="AM130">
            <v>0</v>
          </cell>
          <cell r="AN130">
            <v>0</v>
          </cell>
        </row>
        <row r="131">
          <cell r="A131" t="str">
            <v xml:space="preserve">Anjou </v>
          </cell>
          <cell r="AF131" t="e">
            <v>#REF!</v>
          </cell>
          <cell r="AM131">
            <v>0</v>
          </cell>
          <cell r="AN131">
            <v>0</v>
          </cell>
        </row>
        <row r="132">
          <cell r="B132" t="str">
            <v>Château du Breuil</v>
          </cell>
          <cell r="AF132" t="e">
            <v>#REF!</v>
          </cell>
          <cell r="AM132">
            <v>0</v>
          </cell>
          <cell r="AN132">
            <v>0</v>
          </cell>
        </row>
        <row r="133">
          <cell r="A133">
            <v>3249</v>
          </cell>
          <cell r="C133" t="str">
            <v>Cabernet d'Anjou 1/2 sec - Château du Breuil</v>
          </cell>
          <cell r="D133">
            <v>2011</v>
          </cell>
          <cell r="E133" t="str">
            <v>rosé</v>
          </cell>
          <cell r="F133" t="str">
            <v>75 cl</v>
          </cell>
          <cell r="G133">
            <v>3.45</v>
          </cell>
          <cell r="H133">
            <v>0.56181449999999999</v>
          </cell>
          <cell r="I133">
            <v>0.59</v>
          </cell>
          <cell r="J133">
            <v>4.4699999999999997E-2</v>
          </cell>
          <cell r="K133">
            <v>7.3949999999999988E-2</v>
          </cell>
          <cell r="L133">
            <v>1.4999740686316883E-2</v>
          </cell>
          <cell r="M133">
            <v>0.1</v>
          </cell>
          <cell r="N133">
            <v>4.8354642406863162</v>
          </cell>
          <cell r="O133">
            <v>5.5240755772780199</v>
          </cell>
          <cell r="P133">
            <v>0.35</v>
          </cell>
          <cell r="Q133">
            <v>7.439175754902025</v>
          </cell>
          <cell r="R133">
            <v>9.0014026634314508</v>
          </cell>
          <cell r="S133">
            <v>6.6942148760330573</v>
          </cell>
          <cell r="T133">
            <v>8.1</v>
          </cell>
          <cell r="U133">
            <v>5.5240755772780199</v>
          </cell>
          <cell r="V133">
            <v>1.8587506353467411</v>
          </cell>
          <cell r="W133">
            <v>0.27766521836661195</v>
          </cell>
          <cell r="X133">
            <v>5.9697089391189087</v>
          </cell>
          <cell r="Y133">
            <v>5.8258605309473692</v>
          </cell>
          <cell r="Z133">
            <v>5.6887814596309605</v>
          </cell>
          <cell r="AC133">
            <v>18</v>
          </cell>
          <cell r="AD133">
            <v>120.49586776859503</v>
          </cell>
          <cell r="AE133">
            <v>4.9979739305990147</v>
          </cell>
          <cell r="AF133" t="e">
            <v>#REF!</v>
          </cell>
          <cell r="AM133">
            <v>6.6942148760330573</v>
          </cell>
          <cell r="AN133">
            <v>6.0247933884297513</v>
          </cell>
        </row>
        <row r="134">
          <cell r="B134" t="str">
            <v>Drouet Frères</v>
          </cell>
          <cell r="AF134" t="e">
            <v>#REF!</v>
          </cell>
          <cell r="AM134">
            <v>0</v>
          </cell>
          <cell r="AN134">
            <v>0</v>
          </cell>
        </row>
        <row r="135">
          <cell r="A135">
            <v>3122</v>
          </cell>
          <cell r="C135" t="str">
            <v>Rosé de Loire</v>
          </cell>
          <cell r="D135">
            <v>2010</v>
          </cell>
          <cell r="E135" t="str">
            <v>blanc</v>
          </cell>
          <cell r="F135" t="str">
            <v>75 cl</v>
          </cell>
          <cell r="G135">
            <v>2.25</v>
          </cell>
          <cell r="H135">
            <v>0.56181449999999999</v>
          </cell>
          <cell r="I135">
            <v>0.59</v>
          </cell>
          <cell r="J135">
            <v>4.4699999999999997E-2</v>
          </cell>
          <cell r="K135">
            <v>7.3949999999999988E-2</v>
          </cell>
          <cell r="L135">
            <v>1.4999740686316883E-2</v>
          </cell>
          <cell r="M135">
            <v>0.1</v>
          </cell>
          <cell r="N135">
            <v>3.6354642406863169</v>
          </cell>
          <cell r="O135">
            <v>4.1123108713956666</v>
          </cell>
          <cell r="P135">
            <v>0.35</v>
          </cell>
          <cell r="Q135">
            <v>5.5930219087481801</v>
          </cell>
          <cell r="R135">
            <v>6.7675565095852974</v>
          </cell>
          <cell r="S135">
            <v>5.0826446280991737</v>
          </cell>
          <cell r="T135">
            <v>6.15</v>
          </cell>
          <cell r="U135">
            <v>4.1123108713956666</v>
          </cell>
          <cell r="V135">
            <v>1.4471803874128568</v>
          </cell>
          <cell r="W135">
            <v>0.28472979979992791</v>
          </cell>
          <cell r="X135">
            <v>4.4882274576374277</v>
          </cell>
          <cell r="Y135">
            <v>4.3800773984172494</v>
          </cell>
          <cell r="Z135">
            <v>4.2770167537486081</v>
          </cell>
          <cell r="AC135">
            <v>380</v>
          </cell>
          <cell r="AD135">
            <v>1931.404958677686</v>
          </cell>
          <cell r="AE135">
            <v>108.1973239239726</v>
          </cell>
          <cell r="AF135" t="e">
            <v>#REF!</v>
          </cell>
          <cell r="AM135">
            <v>5.0826446280991737</v>
          </cell>
          <cell r="AN135">
            <v>4.5743801652892566</v>
          </cell>
        </row>
        <row r="136">
          <cell r="B136" t="str">
            <v>Domaine Cady</v>
          </cell>
          <cell r="AF136" t="e">
            <v>#REF!</v>
          </cell>
          <cell r="AM136">
            <v>0</v>
          </cell>
          <cell r="AN136">
            <v>0</v>
          </cell>
        </row>
        <row r="137">
          <cell r="A137">
            <v>3240</v>
          </cell>
          <cell r="B137">
            <v>329895</v>
          </cell>
          <cell r="C137" t="str">
            <v>Cabernet d'Anjou 1/2 sec, Domaine Cady</v>
          </cell>
          <cell r="D137">
            <v>2015</v>
          </cell>
          <cell r="E137" t="str">
            <v>rosé</v>
          </cell>
          <cell r="F137" t="str">
            <v>75 cl</v>
          </cell>
          <cell r="G137">
            <v>4.8099999999999996</v>
          </cell>
          <cell r="H137">
            <v>0</v>
          </cell>
          <cell r="I137">
            <v>0</v>
          </cell>
          <cell r="J137">
            <v>4.4699999999999997E-2</v>
          </cell>
          <cell r="K137">
            <v>0</v>
          </cell>
          <cell r="L137">
            <v>1.4999740686316883E-2</v>
          </cell>
          <cell r="M137">
            <v>0.1</v>
          </cell>
          <cell r="N137">
            <v>4.9696997406863161</v>
          </cell>
          <cell r="O137">
            <v>5.6819996949250786</v>
          </cell>
          <cell r="P137">
            <v>0.35</v>
          </cell>
          <cell r="Q137">
            <v>7.6456919087481783</v>
          </cell>
          <cell r="R137">
            <v>9.2512872095852963</v>
          </cell>
          <cell r="S137">
            <v>7.3553719008264471</v>
          </cell>
          <cell r="T137">
            <v>8.9</v>
          </cell>
          <cell r="U137">
            <v>5.6819996949250786</v>
          </cell>
          <cell r="V137">
            <v>2.3856721601401309</v>
          </cell>
          <cell r="W137">
            <v>0.32434419255837732</v>
          </cell>
          <cell r="X137">
            <v>6.1354317786250814</v>
          </cell>
          <cell r="Y137">
            <v>5.9875900490196585</v>
          </cell>
          <cell r="Z137">
            <v>5.8467055772780192</v>
          </cell>
          <cell r="AC137">
            <v>62</v>
          </cell>
          <cell r="AD137">
            <v>456.03305785123973</v>
          </cell>
          <cell r="AE137">
            <v>20.109339938619392</v>
          </cell>
          <cell r="AF137" t="e">
            <v>#REF!</v>
          </cell>
          <cell r="AM137">
            <v>7.3553719008264471</v>
          </cell>
          <cell r="AN137">
            <v>6.6198347107438025</v>
          </cell>
        </row>
        <row r="138">
          <cell r="A138">
            <v>3241</v>
          </cell>
          <cell r="B138">
            <v>333896</v>
          </cell>
          <cell r="C138" t="str">
            <v>Rosé d'Anjou, Domaine Cady</v>
          </cell>
          <cell r="D138">
            <v>2016</v>
          </cell>
          <cell r="E138" t="str">
            <v>rosé</v>
          </cell>
          <cell r="F138" t="str">
            <v>75 cl</v>
          </cell>
          <cell r="G138">
            <v>4.47</v>
          </cell>
          <cell r="H138">
            <v>0</v>
          </cell>
          <cell r="I138">
            <v>0</v>
          </cell>
          <cell r="J138">
            <v>4.4699999999999997E-2</v>
          </cell>
          <cell r="K138">
            <v>0</v>
          </cell>
          <cell r="L138">
            <v>1.4999740686316883E-2</v>
          </cell>
          <cell r="M138">
            <v>0.1</v>
          </cell>
          <cell r="N138">
            <v>4.6296997406863163</v>
          </cell>
          <cell r="O138">
            <v>5.2819996949250783</v>
          </cell>
          <cell r="P138">
            <v>0.35</v>
          </cell>
          <cell r="Q138">
            <v>7.1226149856712553</v>
          </cell>
          <cell r="R138">
            <v>8.6183641326622187</v>
          </cell>
          <cell r="S138">
            <v>6.8595041322314056</v>
          </cell>
          <cell r="T138">
            <v>8.3000000000000007</v>
          </cell>
          <cell r="U138">
            <v>5.2819996949250783</v>
          </cell>
          <cell r="V138">
            <v>2.2298043915450894</v>
          </cell>
          <cell r="W138">
            <v>0.32506786912886237</v>
          </cell>
          <cell r="X138">
            <v>5.7156786922053282</v>
          </cell>
          <cell r="Y138">
            <v>5.5779514948027913</v>
          </cell>
          <cell r="Z138">
            <v>5.4467055772780197</v>
          </cell>
          <cell r="AC138">
            <v>62</v>
          </cell>
          <cell r="AD138">
            <v>425.28925619834718</v>
          </cell>
          <cell r="AE138">
            <v>20.154207885989468</v>
          </cell>
          <cell r="AF138" t="e">
            <v>#REF!</v>
          </cell>
          <cell r="AM138">
            <v>6.8595041322314056</v>
          </cell>
          <cell r="AN138">
            <v>6.1735537190082654</v>
          </cell>
        </row>
        <row r="139">
          <cell r="A139" t="str">
            <v>Crémant de Loire</v>
          </cell>
          <cell r="AF139" t="e">
            <v>#REF!</v>
          </cell>
          <cell r="AM139">
            <v>0</v>
          </cell>
          <cell r="AN139">
            <v>0</v>
          </cell>
        </row>
        <row r="140">
          <cell r="B140" t="str">
            <v>Domaine des Varinelles, SCA Daheuiller</v>
          </cell>
          <cell r="AF140" t="e">
            <v>#REF!</v>
          </cell>
          <cell r="AM140">
            <v>0</v>
          </cell>
          <cell r="AN140">
            <v>0</v>
          </cell>
        </row>
        <row r="141">
          <cell r="A141">
            <v>3261</v>
          </cell>
          <cell r="C141" t="str">
            <v>Crémant de Loire - SCA Daheuiller</v>
          </cell>
          <cell r="E141" t="str">
            <v>pétill.</v>
          </cell>
          <cell r="F141" t="str">
            <v>75 cl</v>
          </cell>
          <cell r="G141">
            <v>4.8</v>
          </cell>
          <cell r="H141">
            <v>1.9224172499999999</v>
          </cell>
          <cell r="I141">
            <v>0.59</v>
          </cell>
          <cell r="J141">
            <v>4.4699999999999997E-2</v>
          </cell>
          <cell r="K141">
            <v>7.3949999999999988E-2</v>
          </cell>
          <cell r="L141">
            <v>1.4999740686316883E-2</v>
          </cell>
          <cell r="M141">
            <v>0.1</v>
          </cell>
          <cell r="N141">
            <v>7.5460669906863158</v>
          </cell>
          <cell r="O141">
            <v>8.7130199890427242</v>
          </cell>
          <cell r="P141">
            <v>0.35</v>
          </cell>
          <cell r="Q141">
            <v>11.609333831825101</v>
          </cell>
          <cell r="R141">
            <v>14.047293936508371</v>
          </cell>
          <cell r="S141">
            <v>11.487603305785125</v>
          </cell>
          <cell r="T141">
            <v>13.9</v>
          </cell>
          <cell r="U141">
            <v>8.7130199890427242</v>
          </cell>
          <cell r="V141">
            <v>3.9415363150988094</v>
          </cell>
          <cell r="W141">
            <v>0.34311215404816969</v>
          </cell>
          <cell r="X141">
            <v>9.3161320872670554</v>
          </cell>
          <cell r="Y141">
            <v>9.0916469767305017</v>
          </cell>
          <cell r="Z141">
            <v>8.8777258713956666</v>
          </cell>
          <cell r="AC141">
            <v>177</v>
          </cell>
          <cell r="AD141">
            <v>2033.3057851239671</v>
          </cell>
          <cell r="AE141">
            <v>60.730851266526038</v>
          </cell>
          <cell r="AF141" t="e">
            <v>#REF!</v>
          </cell>
          <cell r="AM141">
            <v>11.487603305785125</v>
          </cell>
          <cell r="AN141">
            <v>10.338842975206614</v>
          </cell>
        </row>
        <row r="142">
          <cell r="A142">
            <v>3264</v>
          </cell>
          <cell r="C142" t="str">
            <v>Crémant de Loire rosé - SCA Daheuiller</v>
          </cell>
          <cell r="E142" t="str">
            <v>pétill.</v>
          </cell>
          <cell r="F142" t="str">
            <v>75 cl</v>
          </cell>
          <cell r="G142">
            <v>4.8</v>
          </cell>
          <cell r="H142">
            <v>1.9224172499999999</v>
          </cell>
          <cell r="I142">
            <v>0.59</v>
          </cell>
          <cell r="J142">
            <v>4.4699999999999997E-2</v>
          </cell>
          <cell r="K142">
            <v>7.3949999999999988E-2</v>
          </cell>
          <cell r="L142">
            <v>1.4999740686316883E-2</v>
          </cell>
          <cell r="M142">
            <v>0.1</v>
          </cell>
          <cell r="N142">
            <v>7.5460669906863158</v>
          </cell>
          <cell r="O142">
            <v>8.7130199890427242</v>
          </cell>
          <cell r="P142">
            <v>0.35</v>
          </cell>
          <cell r="Q142">
            <v>11.609333831825101</v>
          </cell>
          <cell r="R142">
            <v>14.047293936508371</v>
          </cell>
          <cell r="S142">
            <v>11.735537190082644</v>
          </cell>
          <cell r="T142">
            <v>14.2</v>
          </cell>
          <cell r="U142">
            <v>8.7130199890427242</v>
          </cell>
          <cell r="V142">
            <v>4.1894701993963279</v>
          </cell>
          <cell r="W142">
            <v>0.35699006628658853</v>
          </cell>
          <cell r="X142">
            <v>9.3161320872670554</v>
          </cell>
          <cell r="Y142">
            <v>9.0916469767305017</v>
          </cell>
          <cell r="Z142">
            <v>8.8777258713956666</v>
          </cell>
          <cell r="AC142">
            <v>177</v>
          </cell>
          <cell r="AD142">
            <v>2077.1900826446281</v>
          </cell>
          <cell r="AE142">
            <v>63.187241732726172</v>
          </cell>
          <cell r="AF142" t="e">
            <v>#REF!</v>
          </cell>
          <cell r="AM142">
            <v>11.735537190082644</v>
          </cell>
          <cell r="AN142">
            <v>10.561983471074379</v>
          </cell>
        </row>
        <row r="143">
          <cell r="A143" t="str">
            <v>Coteaux du Layon</v>
          </cell>
          <cell r="AF143" t="e">
            <v>#REF!</v>
          </cell>
          <cell r="AM143">
            <v>0</v>
          </cell>
          <cell r="AN143">
            <v>0</v>
          </cell>
          <cell r="AP143">
            <v>270</v>
          </cell>
          <cell r="AQ143">
            <v>12716.946</v>
          </cell>
          <cell r="AR143">
            <v>127.17</v>
          </cell>
        </row>
        <row r="144">
          <cell r="B144" t="str">
            <v>Domaine des Barres, Patrice Achard</v>
          </cell>
          <cell r="AF144" t="e">
            <v>#REF!</v>
          </cell>
          <cell r="AM144">
            <v>0</v>
          </cell>
          <cell r="AN144">
            <v>0</v>
          </cell>
          <cell r="AQ144">
            <v>26.622</v>
          </cell>
        </row>
        <row r="145">
          <cell r="A145">
            <v>3271</v>
          </cell>
          <cell r="C145" t="str">
            <v>Coteaux du Layon Saint-Aubin 1/2 sec</v>
          </cell>
          <cell r="D145">
            <v>2009</v>
          </cell>
          <cell r="E145" t="str">
            <v>blanc</v>
          </cell>
          <cell r="F145" t="str">
            <v>75 cl</v>
          </cell>
          <cell r="G145">
            <v>4.4000000000000004</v>
          </cell>
          <cell r="H145">
            <v>0.56181449999999999</v>
          </cell>
          <cell r="I145">
            <v>0.59</v>
          </cell>
          <cell r="J145">
            <v>4.4699999999999997E-2</v>
          </cell>
          <cell r="K145">
            <v>7.3949999999999988E-2</v>
          </cell>
          <cell r="L145">
            <v>1.4999740686316883E-2</v>
          </cell>
          <cell r="M145">
            <v>0.1</v>
          </cell>
          <cell r="N145">
            <v>5.7854642406863164</v>
          </cell>
          <cell r="O145">
            <v>6.6417226361015489</v>
          </cell>
          <cell r="P145">
            <v>0.35</v>
          </cell>
          <cell r="Q145">
            <v>8.9007142164404858</v>
          </cell>
          <cell r="R145">
            <v>10.769864201892988</v>
          </cell>
          <cell r="S145">
            <v>8.3884297520661164</v>
          </cell>
          <cell r="T145">
            <v>10.15</v>
          </cell>
          <cell r="U145">
            <v>6.6417226361015489</v>
          </cell>
          <cell r="V145">
            <v>2.6029655113798</v>
          </cell>
          <cell r="W145">
            <v>0.31030426293296137</v>
          </cell>
          <cell r="X145">
            <v>7.142548445291748</v>
          </cell>
          <cell r="Y145">
            <v>6.9704388442003813</v>
          </cell>
          <cell r="Z145">
            <v>6.8064285184544904</v>
          </cell>
          <cell r="AC145">
            <v>62</v>
          </cell>
          <cell r="AD145">
            <v>520.08264462809916</v>
          </cell>
          <cell r="AE145">
            <v>19.238864301843606</v>
          </cell>
          <cell r="AF145" t="e">
            <v>#REF!</v>
          </cell>
          <cell r="AM145">
            <v>8.3884297520661164</v>
          </cell>
          <cell r="AN145">
            <v>7.5495867768595053</v>
          </cell>
          <cell r="AR145">
            <v>153.792</v>
          </cell>
        </row>
        <row r="146">
          <cell r="A146">
            <v>3274</v>
          </cell>
          <cell r="C146" t="str">
            <v>Coteaux du Layon Saint-Aubin 1/2 sec</v>
          </cell>
          <cell r="D146">
            <v>2010</v>
          </cell>
          <cell r="E146" t="str">
            <v>blanc</v>
          </cell>
          <cell r="F146" t="str">
            <v>75 cl</v>
          </cell>
          <cell r="G146">
            <v>4.4000000000000004</v>
          </cell>
          <cell r="H146">
            <v>0.56181449999999999</v>
          </cell>
          <cell r="I146">
            <v>0.59</v>
          </cell>
          <cell r="J146">
            <v>4.4699999999999997E-2</v>
          </cell>
          <cell r="K146">
            <v>7.3949999999999988E-2</v>
          </cell>
          <cell r="L146">
            <v>1.4999740686316883E-2</v>
          </cell>
          <cell r="M146">
            <v>0.1</v>
          </cell>
          <cell r="N146">
            <v>5.7854642406863164</v>
          </cell>
          <cell r="O146">
            <v>6.6417226361015489</v>
          </cell>
          <cell r="P146">
            <v>0.35</v>
          </cell>
          <cell r="Q146">
            <v>8.9007142164404858</v>
          </cell>
          <cell r="R146">
            <v>10.769864201892988</v>
          </cell>
          <cell r="S146">
            <v>8.5123966942148765</v>
          </cell>
          <cell r="T146">
            <v>10.3</v>
          </cell>
          <cell r="U146">
            <v>6.6417226361015489</v>
          </cell>
          <cell r="V146">
            <v>2.7269324535285602</v>
          </cell>
          <cell r="W146">
            <v>0.32034837560869489</v>
          </cell>
          <cell r="X146">
            <v>7.142548445291748</v>
          </cell>
          <cell r="Y146">
            <v>6.9704388442003813</v>
          </cell>
          <cell r="Z146">
            <v>6.8064285184544904</v>
          </cell>
          <cell r="AC146">
            <v>62</v>
          </cell>
          <cell r="AD146">
            <v>527.76859504132233</v>
          </cell>
          <cell r="AE146">
            <v>19.861599287739082</v>
          </cell>
          <cell r="AF146" t="e">
            <v>#REF!</v>
          </cell>
          <cell r="AM146">
            <v>8.5123966942148765</v>
          </cell>
          <cell r="AN146">
            <v>7.6611570247933889</v>
          </cell>
        </row>
        <row r="147">
          <cell r="A147">
            <v>3275</v>
          </cell>
          <cell r="C147" t="str">
            <v>Chaume "Les Prêtrises" 1er cru</v>
          </cell>
          <cell r="D147">
            <v>2014</v>
          </cell>
          <cell r="E147" t="str">
            <v>blanc</v>
          </cell>
          <cell r="F147" t="str">
            <v>75 cl</v>
          </cell>
          <cell r="G147">
            <v>6.9</v>
          </cell>
          <cell r="H147">
            <v>0.56181449999999999</v>
          </cell>
          <cell r="I147">
            <v>0.59</v>
          </cell>
          <cell r="J147">
            <v>4.4699999999999997E-2</v>
          </cell>
          <cell r="K147">
            <v>7.3949999999999988E-2</v>
          </cell>
          <cell r="L147">
            <v>1.4999740686316883E-2</v>
          </cell>
          <cell r="M147">
            <v>0.1</v>
          </cell>
          <cell r="N147">
            <v>8.2854642406863181</v>
          </cell>
          <cell r="O147">
            <v>9.5828991066897853</v>
          </cell>
          <cell r="P147">
            <v>0.35</v>
          </cell>
          <cell r="Q147">
            <v>12.746868062594336</v>
          </cell>
          <cell r="R147">
            <v>15.423710355739146</v>
          </cell>
          <cell r="S147">
            <v>12.314049586776861</v>
          </cell>
          <cell r="T147">
            <v>14.9</v>
          </cell>
          <cell r="U147">
            <v>9.5828991066897853</v>
          </cell>
          <cell r="V147">
            <v>4.0285853460905425</v>
          </cell>
          <cell r="W147">
            <v>0.32715357508520509</v>
          </cell>
          <cell r="X147">
            <v>10.228968198378169</v>
          </cell>
          <cell r="Y147">
            <v>9.9824870369714684</v>
          </cell>
          <cell r="Z147">
            <v>9.7476049890427277</v>
          </cell>
        </row>
        <row r="148">
          <cell r="A148">
            <v>3277</v>
          </cell>
          <cell r="C148" t="str">
            <v>Coteaux du Layon Saint-Aubin "Les Paradis"</v>
          </cell>
          <cell r="D148">
            <v>2007</v>
          </cell>
          <cell r="E148" t="str">
            <v>blanc</v>
          </cell>
          <cell r="F148" t="str">
            <v>75 cl</v>
          </cell>
          <cell r="G148">
            <v>8.6</v>
          </cell>
          <cell r="H148">
            <v>0.56181449999999999</v>
          </cell>
          <cell r="I148">
            <v>0.59</v>
          </cell>
          <cell r="J148">
            <v>4.4699999999999997E-2</v>
          </cell>
          <cell r="K148">
            <v>7.3949999999999988E-2</v>
          </cell>
          <cell r="L148">
            <v>1.4999740686316883E-2</v>
          </cell>
          <cell r="M148">
            <v>0.1</v>
          </cell>
          <cell r="N148">
            <v>9.9854642406863174</v>
          </cell>
          <cell r="O148">
            <v>11.582899106689785</v>
          </cell>
          <cell r="P148">
            <v>0.35</v>
          </cell>
          <cell r="Q148">
            <v>15.362252677978949</v>
          </cell>
          <cell r="R148">
            <v>18.588325740354527</v>
          </cell>
          <cell r="S148">
            <v>14.132231404958679</v>
          </cell>
          <cell r="T148">
            <v>17.100000000000001</v>
          </cell>
          <cell r="U148">
            <v>11.582899106689785</v>
          </cell>
          <cell r="V148">
            <v>4.1467671642723616</v>
          </cell>
          <cell r="W148">
            <v>0.29342621454792733</v>
          </cell>
          <cell r="X148">
            <v>12.327733630476935</v>
          </cell>
          <cell r="Y148">
            <v>12.030679808055805</v>
          </cell>
          <cell r="Z148">
            <v>11.747604989042726</v>
          </cell>
          <cell r="AC148">
            <v>62</v>
          </cell>
          <cell r="AD148">
            <v>876.19834710743805</v>
          </cell>
          <cell r="AE148">
            <v>18.192425301971493</v>
          </cell>
          <cell r="AF148" t="e">
            <v>#REF!</v>
          </cell>
          <cell r="AM148">
            <v>14.132231404958679</v>
          </cell>
          <cell r="AN148">
            <v>12.719008264462811</v>
          </cell>
        </row>
        <row r="149">
          <cell r="B149" t="str">
            <v>Domaine Cady</v>
          </cell>
          <cell r="AF149" t="e">
            <v>#REF!</v>
          </cell>
          <cell r="AM149">
            <v>0</v>
          </cell>
          <cell r="AN149">
            <v>0</v>
          </cell>
        </row>
        <row r="150">
          <cell r="A150">
            <v>3278</v>
          </cell>
          <cell r="B150">
            <v>542595</v>
          </cell>
          <cell r="C150" t="str">
            <v>Coteaux du Layon Saint-Aubin "Les Varennes" BIO</v>
          </cell>
          <cell r="D150">
            <v>2015</v>
          </cell>
          <cell r="E150" t="str">
            <v>blanc</v>
          </cell>
          <cell r="F150" t="str">
            <v>75 cl</v>
          </cell>
          <cell r="G150">
            <v>6.92</v>
          </cell>
          <cell r="H150">
            <v>0</v>
          </cell>
          <cell r="I150">
            <v>0</v>
          </cell>
          <cell r="J150">
            <v>4.4699999999999997E-2</v>
          </cell>
          <cell r="K150">
            <v>0</v>
          </cell>
          <cell r="L150">
            <v>1.4999740686316883E-2</v>
          </cell>
          <cell r="M150">
            <v>0.1</v>
          </cell>
          <cell r="N150">
            <v>7.0796997406863165</v>
          </cell>
          <cell r="O150">
            <v>8.1643526361015493</v>
          </cell>
          <cell r="P150">
            <v>0.35</v>
          </cell>
          <cell r="Q150">
            <v>10.891845754902025</v>
          </cell>
          <cell r="R150">
            <v>13.17913336343145</v>
          </cell>
          <cell r="S150">
            <v>10.66115702479339</v>
          </cell>
          <cell r="T150">
            <v>12.9</v>
          </cell>
          <cell r="U150">
            <v>8.1643526361015493</v>
          </cell>
          <cell r="V150">
            <v>3.5814572841070733</v>
          </cell>
          <cell r="W150">
            <v>0.33593514060229135</v>
          </cell>
          <cell r="X150">
            <v>8.7403700502300197</v>
          </cell>
          <cell r="Y150">
            <v>8.5297587237184533</v>
          </cell>
          <cell r="Z150">
            <v>8.3290585184544899</v>
          </cell>
          <cell r="AC150">
            <v>62</v>
          </cell>
          <cell r="AD150">
            <v>660.99173553719015</v>
          </cell>
          <cell r="AE150">
            <v>20.827978717342063</v>
          </cell>
          <cell r="AF150" t="e">
            <v>#REF!</v>
          </cell>
          <cell r="AM150">
            <v>10.66115702479339</v>
          </cell>
          <cell r="AN150">
            <v>9.5950413223140512</v>
          </cell>
        </row>
        <row r="151">
          <cell r="A151" t="str">
            <v xml:space="preserve">Saumur </v>
          </cell>
          <cell r="AF151" t="e">
            <v>#REF!</v>
          </cell>
          <cell r="AM151">
            <v>0</v>
          </cell>
          <cell r="AN151">
            <v>0</v>
          </cell>
        </row>
        <row r="152">
          <cell r="B152" t="str">
            <v>Domaine des Varinelles, SCA Daheuiller</v>
          </cell>
          <cell r="AF152" t="e">
            <v>#REF!</v>
          </cell>
          <cell r="AM152">
            <v>0</v>
          </cell>
          <cell r="AN152">
            <v>0</v>
          </cell>
        </row>
        <row r="153">
          <cell r="A153">
            <v>3262</v>
          </cell>
          <cell r="C153" t="str">
            <v>AOP Saumur Champigny - BIO</v>
          </cell>
          <cell r="D153">
            <v>2014</v>
          </cell>
          <cell r="E153" t="str">
            <v>rouge</v>
          </cell>
          <cell r="F153" t="str">
            <v>75 cl</v>
          </cell>
          <cell r="G153">
            <v>4.55</v>
          </cell>
          <cell r="H153">
            <v>0.56181449999999999</v>
          </cell>
          <cell r="I153">
            <v>0.59</v>
          </cell>
          <cell r="J153">
            <v>4.4699999999999997E-2</v>
          </cell>
          <cell r="K153">
            <v>7.3949999999999988E-2</v>
          </cell>
          <cell r="L153">
            <v>1.4999740686316883E-2</v>
          </cell>
          <cell r="M153">
            <v>0.1</v>
          </cell>
          <cell r="N153">
            <v>5.9354642406863158</v>
          </cell>
          <cell r="O153">
            <v>6.8181932243368424</v>
          </cell>
          <cell r="P153">
            <v>0.35</v>
          </cell>
          <cell r="Q153">
            <v>9.1314834472097157</v>
          </cell>
          <cell r="R153">
            <v>11.049094971123756</v>
          </cell>
          <cell r="S153">
            <v>8.7603305785123968</v>
          </cell>
          <cell r="T153">
            <v>10.6</v>
          </cell>
          <cell r="U153">
            <v>6.8181932243368424</v>
          </cell>
          <cell r="V153">
            <v>2.824866337826081</v>
          </cell>
          <cell r="W153">
            <v>0.32246115743109038</v>
          </cell>
          <cell r="X153">
            <v>7.3277336304769323</v>
          </cell>
          <cell r="Y153">
            <v>7.1511617357666459</v>
          </cell>
          <cell r="Z153">
            <v>6.9828991066897839</v>
          </cell>
          <cell r="AD153">
            <v>0</v>
          </cell>
          <cell r="AE153">
            <v>0</v>
          </cell>
          <cell r="AF153" t="e">
            <v>#REF!</v>
          </cell>
          <cell r="AM153">
            <v>8.7603305785123968</v>
          </cell>
          <cell r="AN153">
            <v>7.884297520661157</v>
          </cell>
        </row>
        <row r="154">
          <cell r="A154">
            <v>3263</v>
          </cell>
          <cell r="C154" t="str">
            <v>AOP Saumur Champigny 1/2 bout - BIO</v>
          </cell>
          <cell r="D154">
            <v>2014</v>
          </cell>
          <cell r="E154" t="str">
            <v>rouge</v>
          </cell>
          <cell r="F154">
            <v>37.5</v>
          </cell>
          <cell r="G154">
            <v>2.58</v>
          </cell>
          <cell r="H154">
            <v>0.56181449999999999</v>
          </cell>
          <cell r="I154">
            <v>0.59</v>
          </cell>
          <cell r="J154">
            <v>4.4699999999999997E-2</v>
          </cell>
          <cell r="K154">
            <v>7.3949999999999988E-2</v>
          </cell>
          <cell r="L154">
            <v>1.4999740686316883E-2</v>
          </cell>
          <cell r="M154">
            <v>0.1</v>
          </cell>
          <cell r="N154">
            <v>3.965464240686317</v>
          </cell>
          <cell r="O154">
            <v>4.5005461655133141</v>
          </cell>
          <cell r="P154">
            <v>0.35</v>
          </cell>
          <cell r="Q154">
            <v>6.1007142164404877</v>
          </cell>
          <cell r="R154">
            <v>7.3818642018929896</v>
          </cell>
          <cell r="S154">
            <v>5.9504132231404965</v>
          </cell>
          <cell r="T154">
            <v>7.2</v>
          </cell>
          <cell r="U154">
            <v>4.5005461655133141</v>
          </cell>
          <cell r="V154">
            <v>1.9849489824541795</v>
          </cell>
          <cell r="W154">
            <v>0.33358170399577181</v>
          </cell>
          <cell r="X154">
            <v>4.8956348650448351</v>
          </cell>
          <cell r="Y154">
            <v>4.777667759863033</v>
          </cell>
          <cell r="Z154">
            <v>4.6652520478662556</v>
          </cell>
          <cell r="AD154">
            <v>0</v>
          </cell>
          <cell r="AE154">
            <v>0</v>
          </cell>
          <cell r="AF154" t="e">
            <v>#REF!</v>
          </cell>
          <cell r="AM154">
            <v>5.9504132231404965</v>
          </cell>
          <cell r="AN154">
            <v>5.3553719008264471</v>
          </cell>
        </row>
        <row r="155">
          <cell r="A155">
            <v>3265</v>
          </cell>
          <cell r="C155" t="str">
            <v>Saumur Champigny VV 2011</v>
          </cell>
          <cell r="D155">
            <v>2011</v>
          </cell>
          <cell r="E155" t="str">
            <v>blanc</v>
          </cell>
          <cell r="F155" t="str">
            <v>75 cl</v>
          </cell>
          <cell r="G155">
            <v>5.55</v>
          </cell>
          <cell r="H155">
            <v>0.56181449999999999</v>
          </cell>
          <cell r="I155">
            <v>0.59</v>
          </cell>
          <cell r="J155">
            <v>4.4699999999999997E-2</v>
          </cell>
          <cell r="K155">
            <v>7.3949999999999988E-2</v>
          </cell>
          <cell r="L155">
            <v>1.4999740686316883E-2</v>
          </cell>
          <cell r="M155">
            <v>0.1</v>
          </cell>
          <cell r="N155">
            <v>6.9354642406863158</v>
          </cell>
          <cell r="O155">
            <v>7.9946638125721368</v>
          </cell>
          <cell r="P155">
            <v>0.35</v>
          </cell>
          <cell r="Q155">
            <v>10.669944985671254</v>
          </cell>
          <cell r="R155">
            <v>12.910633432662218</v>
          </cell>
          <cell r="S155">
            <v>10</v>
          </cell>
          <cell r="T155">
            <v>12.1</v>
          </cell>
          <cell r="U155">
            <v>7.9946638125721368</v>
          </cell>
          <cell r="V155">
            <v>3.0645357593136842</v>
          </cell>
          <cell r="W155">
            <v>0.3064535759313684</v>
          </cell>
          <cell r="X155">
            <v>8.5623015317115012</v>
          </cell>
          <cell r="Y155">
            <v>8.3559810128750804</v>
          </cell>
          <cell r="Z155">
            <v>8.1593696949250774</v>
          </cell>
          <cell r="AC155">
            <v>54</v>
          </cell>
          <cell r="AE155">
            <v>16.548493100293893</v>
          </cell>
          <cell r="AF155" t="e">
            <v>#REF!</v>
          </cell>
          <cell r="AG155">
            <v>9.1667000000000005</v>
          </cell>
          <cell r="AH155">
            <v>0.24340665226457553</v>
          </cell>
          <cell r="AI155" t="e">
            <v>#REF!</v>
          </cell>
          <cell r="AJ155">
            <v>8.75</v>
          </cell>
          <cell r="AK155">
            <v>0.20737551535013532</v>
          </cell>
          <cell r="AM155">
            <v>10</v>
          </cell>
          <cell r="AN155">
            <v>9</v>
          </cell>
        </row>
        <row r="156">
          <cell r="A156">
            <v>3266</v>
          </cell>
          <cell r="C156" t="str">
            <v>AOP Saumur blanc L'Ingénue - BIO</v>
          </cell>
          <cell r="D156">
            <v>2013</v>
          </cell>
          <cell r="E156" t="str">
            <v>blanc</v>
          </cell>
          <cell r="F156" t="str">
            <v>75 cl</v>
          </cell>
          <cell r="G156">
            <v>4.59</v>
          </cell>
          <cell r="H156">
            <v>0.56181449999999999</v>
          </cell>
          <cell r="I156">
            <v>0.59</v>
          </cell>
          <cell r="J156">
            <v>4.4699999999999997E-2</v>
          </cell>
          <cell r="K156">
            <v>7.3949999999999988E-2</v>
          </cell>
          <cell r="L156">
            <v>1.4999740686316883E-2</v>
          </cell>
          <cell r="M156">
            <v>0.1</v>
          </cell>
          <cell r="N156">
            <v>5.9754642406863159</v>
          </cell>
          <cell r="O156">
            <v>6.8652520478662549</v>
          </cell>
          <cell r="P156">
            <v>0.35</v>
          </cell>
          <cell r="Q156">
            <v>9.1930219087481788</v>
          </cell>
          <cell r="R156">
            <v>11.123556509585296</v>
          </cell>
          <cell r="S156">
            <v>8.5950413223140494</v>
          </cell>
          <cell r="T156">
            <v>10.4</v>
          </cell>
          <cell r="U156">
            <v>6.8652520478662549</v>
          </cell>
          <cell r="V156">
            <v>2.6195770816277335</v>
          </cell>
          <cell r="W156">
            <v>0.30477771815091897</v>
          </cell>
          <cell r="X156">
            <v>7.3771163465263152</v>
          </cell>
          <cell r="Y156">
            <v>7.199354506850983</v>
          </cell>
          <cell r="Z156">
            <v>7.0299579302191955</v>
          </cell>
          <cell r="AC156">
            <v>54</v>
          </cell>
          <cell r="AE156">
            <v>16.457996780149625</v>
          </cell>
          <cell r="AF156" t="e">
            <v>#REF!</v>
          </cell>
          <cell r="AG156">
            <v>7.8788165289256193</v>
          </cell>
          <cell r="AH156">
            <v>0.24157845042481915</v>
          </cell>
          <cell r="AI156" t="e">
            <v>#REF!</v>
          </cell>
          <cell r="AJ156">
            <v>7.5206611570247937</v>
          </cell>
          <cell r="AK156">
            <v>0.20546024931533605</v>
          </cell>
          <cell r="AM156">
            <v>8.5950413223140494</v>
          </cell>
          <cell r="AN156">
            <v>7.7355371900826446</v>
          </cell>
        </row>
        <row r="157">
          <cell r="B157" t="str">
            <v>EARL Bourdin, Thierry Chancelle</v>
          </cell>
          <cell r="AF157" t="e">
            <v>#REF!</v>
          </cell>
          <cell r="AM157">
            <v>0</v>
          </cell>
          <cell r="AN157">
            <v>0</v>
          </cell>
        </row>
        <row r="158">
          <cell r="A158">
            <v>3280</v>
          </cell>
          <cell r="C158" t="str">
            <v>Saumur blanc - EARL Bourdin</v>
          </cell>
          <cell r="D158">
            <v>2013</v>
          </cell>
          <cell r="E158" t="str">
            <v>blanc</v>
          </cell>
          <cell r="F158" t="str">
            <v>75 cl</v>
          </cell>
          <cell r="G158">
            <v>4.5</v>
          </cell>
          <cell r="H158">
            <v>0.56181449999999999</v>
          </cell>
          <cell r="I158">
            <v>0.59</v>
          </cell>
          <cell r="J158">
            <v>4.4699999999999997E-2</v>
          </cell>
          <cell r="K158">
            <v>7.3949999999999988E-2</v>
          </cell>
          <cell r="L158">
            <v>1.4999740686316883E-2</v>
          </cell>
          <cell r="M158">
            <v>0.1</v>
          </cell>
          <cell r="N158">
            <v>5.885464240686316</v>
          </cell>
          <cell r="O158">
            <v>6.7593696949250779</v>
          </cell>
          <cell r="P158">
            <v>0.35</v>
          </cell>
          <cell r="Q158">
            <v>9.0545603702866391</v>
          </cell>
          <cell r="R158">
            <v>10.956018048046833</v>
          </cell>
          <cell r="S158">
            <v>8.5123966942148765</v>
          </cell>
          <cell r="T158">
            <v>10.3</v>
          </cell>
          <cell r="U158">
            <v>6.7593696949250779</v>
          </cell>
          <cell r="V158">
            <v>2.6269324535285605</v>
          </cell>
          <cell r="W158">
            <v>0.30860080279316099</v>
          </cell>
          <cell r="X158">
            <v>7.2660052354152045</v>
          </cell>
          <cell r="Y158">
            <v>7.0909207719112244</v>
          </cell>
          <cell r="Z158">
            <v>6.9240755772780194</v>
          </cell>
          <cell r="AC158">
            <v>54</v>
          </cell>
          <cell r="AE158">
            <v>16.664443350830695</v>
          </cell>
          <cell r="AF158" t="e">
            <v>#REF!</v>
          </cell>
          <cell r="AG158">
            <v>7.803058677685951</v>
          </cell>
          <cell r="AH158">
            <v>0.24574907305045543</v>
          </cell>
          <cell r="AI158" t="e">
            <v>#REF!</v>
          </cell>
          <cell r="AJ158">
            <v>7.4483471074380168</v>
          </cell>
          <cell r="AK158">
            <v>0.20982948890646966</v>
          </cell>
          <cell r="AM158">
            <v>8.5123966942148765</v>
          </cell>
          <cell r="AN158">
            <v>7.6611570247933889</v>
          </cell>
        </row>
        <row r="159">
          <cell r="A159">
            <v>3282</v>
          </cell>
          <cell r="C159" t="str">
            <v>Cabernet de Saumur rosé - Bourdin</v>
          </cell>
          <cell r="D159">
            <v>2014</v>
          </cell>
          <cell r="E159" t="str">
            <v>rosé</v>
          </cell>
          <cell r="F159" t="str">
            <v>75 cl</v>
          </cell>
          <cell r="G159">
            <v>4.7</v>
          </cell>
          <cell r="H159">
            <v>0.56181449999999999</v>
          </cell>
          <cell r="I159">
            <v>0.59</v>
          </cell>
          <cell r="J159">
            <v>4.4699999999999997E-2</v>
          </cell>
          <cell r="K159">
            <v>7.3949999999999988E-2</v>
          </cell>
          <cell r="L159">
            <v>1.4999740686316883E-2</v>
          </cell>
          <cell r="M159">
            <v>0.1</v>
          </cell>
          <cell r="N159">
            <v>6.0854642406863162</v>
          </cell>
          <cell r="O159">
            <v>6.9946638125721377</v>
          </cell>
          <cell r="P159">
            <v>0.35</v>
          </cell>
          <cell r="Q159">
            <v>9.3622526779789474</v>
          </cell>
          <cell r="R159">
            <v>11.328325740354526</v>
          </cell>
          <cell r="S159">
            <v>8.8429752066115697</v>
          </cell>
          <cell r="T159">
            <v>10.7</v>
          </cell>
          <cell r="U159">
            <v>6.9946638125721377</v>
          </cell>
          <cell r="V159">
            <v>2.7575109659252535</v>
          </cell>
          <cell r="W159">
            <v>0.31183067932425768</v>
          </cell>
          <cell r="X159">
            <v>7.5129188156621183</v>
          </cell>
          <cell r="Y159">
            <v>7.3318846273329115</v>
          </cell>
          <cell r="Z159">
            <v>7.1593696949250782</v>
          </cell>
          <cell r="AC159">
            <v>68</v>
          </cell>
          <cell r="AE159">
            <v>21.204486194049522</v>
          </cell>
          <cell r="AF159" t="e">
            <v>#REF!</v>
          </cell>
          <cell r="AG159">
            <v>8.1060900826446272</v>
          </cell>
          <cell r="AH159">
            <v>0.24927256190805591</v>
          </cell>
          <cell r="AI159" t="e">
            <v>#REF!</v>
          </cell>
          <cell r="AJ159">
            <v>7.7376033057851235</v>
          </cell>
          <cell r="AK159">
            <v>0.21352077637058017</v>
          </cell>
          <cell r="AM159">
            <v>8.8429752066115697</v>
          </cell>
          <cell r="AN159">
            <v>7.9586776859504127</v>
          </cell>
        </row>
        <row r="160">
          <cell r="A160">
            <v>3288</v>
          </cell>
          <cell r="C160" t="str">
            <v xml:space="preserve">Saumur Champigny </v>
          </cell>
          <cell r="D160">
            <v>2012</v>
          </cell>
          <cell r="E160" t="str">
            <v>rouge</v>
          </cell>
          <cell r="F160" t="str">
            <v>75 cl</v>
          </cell>
          <cell r="G160">
            <v>5.0999999999999996</v>
          </cell>
          <cell r="H160">
            <v>0.56181449999999999</v>
          </cell>
          <cell r="I160">
            <v>0.59</v>
          </cell>
          <cell r="J160">
            <v>4.4699999999999997E-2</v>
          </cell>
          <cell r="K160">
            <v>7.3949999999999988E-2</v>
          </cell>
          <cell r="L160">
            <v>1.4999740686316883E-2</v>
          </cell>
          <cell r="M160">
            <v>0.1</v>
          </cell>
          <cell r="N160">
            <v>6.4854642406863157</v>
          </cell>
          <cell r="O160">
            <v>7.4652520478662545</v>
          </cell>
          <cell r="P160">
            <v>0.35</v>
          </cell>
          <cell r="Q160">
            <v>9.9776372933635624</v>
          </cell>
          <cell r="R160">
            <v>12.07294112496991</v>
          </cell>
          <cell r="S160">
            <v>9.338842975206612</v>
          </cell>
          <cell r="T160">
            <v>11.3</v>
          </cell>
          <cell r="U160">
            <v>7.4652520478662545</v>
          </cell>
          <cell r="V160">
            <v>2.8533787345202963</v>
          </cell>
          <cell r="W160">
            <v>0.30553878484686359</v>
          </cell>
          <cell r="X160">
            <v>8.0067459761559441</v>
          </cell>
          <cell r="Y160">
            <v>7.8138123381762847</v>
          </cell>
          <cell r="Z160">
            <v>7.6299579302191951</v>
          </cell>
          <cell r="AC160">
            <v>68</v>
          </cell>
          <cell r="AE160">
            <v>20.776637369586723</v>
          </cell>
          <cell r="AF160" t="e">
            <v>#REF!</v>
          </cell>
          <cell r="AG160">
            <v>8.5606371900826446</v>
          </cell>
          <cell r="AH160">
            <v>0.24240870198311665</v>
          </cell>
          <cell r="AI160" t="e">
            <v>#REF!</v>
          </cell>
          <cell r="AJ160">
            <v>8.1714876033057848</v>
          </cell>
          <cell r="AK160">
            <v>0.20633003982498688</v>
          </cell>
          <cell r="AM160">
            <v>9.338842975206612</v>
          </cell>
          <cell r="AN160">
            <v>8.4049586776859506</v>
          </cell>
        </row>
        <row r="161">
          <cell r="A161">
            <v>3289</v>
          </cell>
          <cell r="C161" t="str">
            <v xml:space="preserve">Saumur Champigny </v>
          </cell>
          <cell r="D161">
            <v>2010</v>
          </cell>
          <cell r="E161" t="str">
            <v>rouge</v>
          </cell>
          <cell r="F161" t="str">
            <v>75 cl</v>
          </cell>
          <cell r="G161">
            <v>4.8</v>
          </cell>
          <cell r="H161">
            <v>0.56181449999999999</v>
          </cell>
          <cell r="I161">
            <v>0.59</v>
          </cell>
          <cell r="J161">
            <v>4.4699999999999997E-2</v>
          </cell>
          <cell r="K161">
            <v>7.3949999999999988E-2</v>
          </cell>
          <cell r="L161">
            <v>1.4999740686316883E-2</v>
          </cell>
          <cell r="M161">
            <v>0.1</v>
          </cell>
          <cell r="N161">
            <v>6.1854642406863158</v>
          </cell>
          <cell r="O161">
            <v>7.1123108713956666</v>
          </cell>
          <cell r="P161">
            <v>0.35</v>
          </cell>
          <cell r="Q161">
            <v>9.5160988318251007</v>
          </cell>
          <cell r="R161">
            <v>11.514479586508372</v>
          </cell>
          <cell r="S161">
            <v>8.9256198347107443</v>
          </cell>
          <cell r="T161">
            <v>10.8</v>
          </cell>
          <cell r="U161">
            <v>7.1123108713956666</v>
          </cell>
          <cell r="V161">
            <v>2.7401555940244284</v>
          </cell>
          <cell r="W161">
            <v>0.30699891377495908</v>
          </cell>
          <cell r="X161">
            <v>7.6363756057855747</v>
          </cell>
          <cell r="Y161">
            <v>7.4523665550437546</v>
          </cell>
          <cell r="Z161">
            <v>7.2770167537486072</v>
          </cell>
          <cell r="AC161">
            <v>68</v>
          </cell>
          <cell r="AE161">
            <v>20.875926136697217</v>
          </cell>
          <cell r="AF161" t="e">
            <v>#REF!</v>
          </cell>
          <cell r="AG161">
            <v>8.1818479338842973</v>
          </cell>
          <cell r="AH161">
            <v>0.24400156411244944</v>
          </cell>
          <cell r="AI161" t="e">
            <v>#REF!</v>
          </cell>
          <cell r="AJ161">
            <v>7.8099173553719012</v>
          </cell>
          <cell r="AK161">
            <v>0.20799875859995326</v>
          </cell>
          <cell r="AM161">
            <v>8.9256198347107443</v>
          </cell>
          <cell r="AN161">
            <v>8.0330578512396702</v>
          </cell>
        </row>
        <row r="162">
          <cell r="A162">
            <v>3281</v>
          </cell>
          <cell r="C162" t="str">
            <v xml:space="preserve">Saumur Champigny </v>
          </cell>
          <cell r="D162">
            <v>2011</v>
          </cell>
          <cell r="E162" t="str">
            <v>rouge</v>
          </cell>
          <cell r="F162" t="str">
            <v>75 cl</v>
          </cell>
          <cell r="G162">
            <v>5</v>
          </cell>
          <cell r="H162">
            <v>0.56181449999999999</v>
          </cell>
          <cell r="I162">
            <v>0.59</v>
          </cell>
          <cell r="J162">
            <v>4.4699999999999997E-2</v>
          </cell>
          <cell r="K162">
            <v>7.3949999999999988E-2</v>
          </cell>
          <cell r="L162">
            <v>1.4999740686316883E-2</v>
          </cell>
          <cell r="M162">
            <v>0.1</v>
          </cell>
          <cell r="N162">
            <v>6.385464240686316</v>
          </cell>
          <cell r="O162">
            <v>7.3476049890427255</v>
          </cell>
          <cell r="P162">
            <v>0.35</v>
          </cell>
          <cell r="Q162">
            <v>9.8237911395174091</v>
          </cell>
          <cell r="R162">
            <v>11.886787278816065</v>
          </cell>
          <cell r="S162">
            <v>9.1735537190082646</v>
          </cell>
          <cell r="T162">
            <v>11.1</v>
          </cell>
          <cell r="U162">
            <v>7.3476049890427255</v>
          </cell>
          <cell r="V162">
            <v>2.7880894783219485</v>
          </cell>
          <cell r="W162">
            <v>0.30392687106032051</v>
          </cell>
          <cell r="X162">
            <v>7.8832891860324885</v>
          </cell>
          <cell r="Y162">
            <v>7.6933304104654416</v>
          </cell>
          <cell r="Z162">
            <v>7.5123108713956661</v>
          </cell>
          <cell r="AC162">
            <v>68</v>
          </cell>
          <cell r="AE162">
            <v>20.667027232101795</v>
          </cell>
          <cell r="AF162" t="e">
            <v>#REF!</v>
          </cell>
          <cell r="AG162">
            <v>8.409121487603306</v>
          </cell>
          <cell r="AH162">
            <v>0.24065025697396067</v>
          </cell>
          <cell r="AI162" t="e">
            <v>#REF!</v>
          </cell>
          <cell r="AJ162">
            <v>8.026859504132231</v>
          </cell>
          <cell r="AK162">
            <v>0.20448785264036626</v>
          </cell>
          <cell r="AM162">
            <v>9.1735537190082646</v>
          </cell>
          <cell r="AN162">
            <v>8.2561983471074392</v>
          </cell>
        </row>
        <row r="163">
          <cell r="B163" t="str">
            <v>Louis De Grenelle</v>
          </cell>
          <cell r="AF163" t="e">
            <v>#REF!</v>
          </cell>
          <cell r="AM163">
            <v>0</v>
          </cell>
          <cell r="AN163">
            <v>0</v>
          </cell>
        </row>
        <row r="164">
          <cell r="A164">
            <v>3290</v>
          </cell>
          <cell r="C164" t="str">
            <v>Saumur rosé pétillant sec Corail - Louis De Grenelle</v>
          </cell>
          <cell r="E164" t="str">
            <v>pétill.</v>
          </cell>
          <cell r="F164" t="str">
            <v>75 cl</v>
          </cell>
          <cell r="G164">
            <v>4.63</v>
          </cell>
          <cell r="H164">
            <v>1.9224172499999999</v>
          </cell>
          <cell r="I164">
            <v>0.59</v>
          </cell>
          <cell r="J164">
            <v>4.4699999999999997E-2</v>
          </cell>
          <cell r="K164">
            <v>7.3949999999999988E-2</v>
          </cell>
          <cell r="L164">
            <v>1.4999740686316883E-2</v>
          </cell>
          <cell r="M164">
            <v>0.1</v>
          </cell>
          <cell r="N164">
            <v>7.3760669906863159</v>
          </cell>
          <cell r="O164">
            <v>8.5130199890427249</v>
          </cell>
          <cell r="P164">
            <v>0.35</v>
          </cell>
          <cell r="Q164">
            <v>11.34779537028664</v>
          </cell>
          <cell r="R164">
            <v>13.730832398046834</v>
          </cell>
          <cell r="S164">
            <v>11.074380165289258</v>
          </cell>
          <cell r="T164">
            <v>13.4</v>
          </cell>
          <cell r="U164">
            <v>8.5130199890427249</v>
          </cell>
          <cell r="V164">
            <v>3.6983131746029416</v>
          </cell>
          <cell r="W164">
            <v>0.33395215979623571</v>
          </cell>
          <cell r="X164">
            <v>9.1062555440571789</v>
          </cell>
          <cell r="Y164">
            <v>8.8868276996220672</v>
          </cell>
          <cell r="Z164">
            <v>8.6777258713956655</v>
          </cell>
          <cell r="AD164">
            <v>0</v>
          </cell>
          <cell r="AE164">
            <v>0</v>
          </cell>
          <cell r="AF164" t="e">
            <v>#REF!</v>
          </cell>
          <cell r="AM164">
            <v>11.074380165289258</v>
          </cell>
          <cell r="AN164">
            <v>9.9669421487603316</v>
          </cell>
        </row>
        <row r="165">
          <cell r="A165">
            <v>3291</v>
          </cell>
          <cell r="C165" t="str">
            <v>Saumur blanc pétillant brut Grande Cuvée</v>
          </cell>
          <cell r="E165" t="str">
            <v>pétill.</v>
          </cell>
          <cell r="F165" t="str">
            <v>75 cl</v>
          </cell>
          <cell r="G165">
            <v>5.74</v>
          </cell>
          <cell r="H165">
            <v>1.9224172499999999</v>
          </cell>
          <cell r="I165">
            <v>0.59</v>
          </cell>
          <cell r="J165">
            <v>4.4699999999999997E-2</v>
          </cell>
          <cell r="K165">
            <v>7.3949999999999988E-2</v>
          </cell>
          <cell r="L165">
            <v>1.4999740686316883E-2</v>
          </cell>
          <cell r="M165">
            <v>0.1</v>
          </cell>
          <cell r="N165">
            <v>8.486066990686318</v>
          </cell>
          <cell r="O165">
            <v>9.8189023419839039</v>
          </cell>
          <cell r="P165">
            <v>0.35</v>
          </cell>
          <cell r="Q165">
            <v>13.055487677978951</v>
          </cell>
          <cell r="R165">
            <v>15.79714009035453</v>
          </cell>
          <cell r="S165">
            <v>12.644628099173554</v>
          </cell>
          <cell r="T165">
            <v>15.3</v>
          </cell>
          <cell r="U165">
            <v>9.8189023419839039</v>
          </cell>
          <cell r="V165">
            <v>4.1585611084872358</v>
          </cell>
          <cell r="W165">
            <v>0.32887966936402324</v>
          </cell>
          <cell r="X165">
            <v>10.476625914427553</v>
          </cell>
          <cell r="Y165">
            <v>10.224177097212431</v>
          </cell>
          <cell r="Z165">
            <v>9.9836082243368445</v>
          </cell>
          <cell r="AD165">
            <v>0</v>
          </cell>
          <cell r="AE165">
            <v>0</v>
          </cell>
          <cell r="AF165" t="e">
            <v>#REF!</v>
          </cell>
          <cell r="AM165">
            <v>12.644628099173554</v>
          </cell>
          <cell r="AN165">
            <v>11.380165289256199</v>
          </cell>
        </row>
        <row r="166">
          <cell r="B166" t="str">
            <v>Domaine de Rocfontaine</v>
          </cell>
          <cell r="U166">
            <v>8.9327020954592822</v>
          </cell>
          <cell r="AF166" t="e">
            <v>#REF!</v>
          </cell>
          <cell r="AM166">
            <v>0</v>
          </cell>
          <cell r="AN166">
            <v>0</v>
          </cell>
        </row>
        <row r="167">
          <cell r="A167">
            <v>3251</v>
          </cell>
          <cell r="B167">
            <v>660195</v>
          </cell>
          <cell r="C167" t="str">
            <v>Saumur Champigny V.V. 2015 - Dom de Rocfontaine</v>
          </cell>
          <cell r="D167">
            <v>2015</v>
          </cell>
          <cell r="E167" t="str">
            <v>rouge</v>
          </cell>
          <cell r="F167" t="str">
            <v>75 cl</v>
          </cell>
          <cell r="G167">
            <v>5.43</v>
          </cell>
          <cell r="H167">
            <v>0</v>
          </cell>
          <cell r="I167">
            <v>0</v>
          </cell>
          <cell r="J167">
            <v>4.4699999999999997E-2</v>
          </cell>
          <cell r="K167">
            <v>0</v>
          </cell>
          <cell r="L167">
            <v>1.4999740686316883E-2</v>
          </cell>
          <cell r="M167">
            <v>0.1</v>
          </cell>
          <cell r="N167">
            <v>5.5896997406863163</v>
          </cell>
          <cell r="O167">
            <v>6.411411459630961</v>
          </cell>
          <cell r="P167">
            <v>0.35</v>
          </cell>
          <cell r="Q167">
            <v>8.5995380625943323</v>
          </cell>
          <cell r="R167">
            <v>10.405441055739141</v>
          </cell>
          <cell r="S167">
            <v>8.5123966942148765</v>
          </cell>
          <cell r="T167">
            <v>10.3</v>
          </cell>
          <cell r="U167">
            <v>6.411411459630961</v>
          </cell>
          <cell r="V167">
            <v>2.9226969535285603</v>
          </cell>
          <cell r="W167">
            <v>0.34334595279316094</v>
          </cell>
          <cell r="X167">
            <v>6.9008638773905133</v>
          </cell>
          <cell r="Y167">
            <v>6.734578000826887</v>
          </cell>
          <cell r="Z167">
            <v>6.5761173419839016</v>
          </cell>
          <cell r="AC167">
            <v>54</v>
          </cell>
          <cell r="AE167">
            <v>18.540681450830689</v>
          </cell>
          <cell r="AF167" t="e">
            <v>#REF!</v>
          </cell>
          <cell r="AG167">
            <v>7.803058677685951</v>
          </cell>
          <cell r="AH167">
            <v>0.28365273521895662</v>
          </cell>
          <cell r="AI167" t="e">
            <v>#REF!</v>
          </cell>
          <cell r="AJ167">
            <v>7.4483471074380168</v>
          </cell>
          <cell r="AK167">
            <v>0.24953823176361248</v>
          </cell>
          <cell r="AM167">
            <v>8.5123966942148765</v>
          </cell>
          <cell r="AN167">
            <v>7.6611570247933889</v>
          </cell>
        </row>
        <row r="168">
          <cell r="A168">
            <v>3252</v>
          </cell>
          <cell r="B168">
            <v>353492</v>
          </cell>
          <cell r="C168" t="str">
            <v>Saumur blanc - Domaine de Rocfontaine</v>
          </cell>
          <cell r="D168">
            <v>2012</v>
          </cell>
          <cell r="E168" t="str">
            <v>blanc</v>
          </cell>
          <cell r="F168" t="str">
            <v>75 cl</v>
          </cell>
          <cell r="G168">
            <v>5.08</v>
          </cell>
          <cell r="H168">
            <v>0</v>
          </cell>
          <cell r="I168">
            <v>0</v>
          </cell>
          <cell r="J168">
            <v>4.4699999999999997E-2</v>
          </cell>
          <cell r="K168">
            <v>0</v>
          </cell>
          <cell r="L168">
            <v>1.4999740686316883E-2</v>
          </cell>
          <cell r="M168">
            <v>0.1</v>
          </cell>
          <cell r="N168">
            <v>5.2396997406863166</v>
          </cell>
          <cell r="O168">
            <v>5.9996467537486087</v>
          </cell>
          <cell r="P168">
            <v>0.35</v>
          </cell>
          <cell r="Q168">
            <v>8.061076524132794</v>
          </cell>
          <cell r="R168">
            <v>9.7539025942006798</v>
          </cell>
          <cell r="S168">
            <v>8.0165289256198342</v>
          </cell>
          <cell r="T168">
            <v>9.6999999999999993</v>
          </cell>
          <cell r="U168">
            <v>5.9996467537486087</v>
          </cell>
          <cell r="V168">
            <v>2.7768291849335176</v>
          </cell>
          <cell r="W168">
            <v>0.34638797049170683</v>
          </cell>
          <cell r="X168">
            <v>6.4687651119584153</v>
          </cell>
          <cell r="Y168">
            <v>6.3128912538389361</v>
          </cell>
          <cell r="Z168">
            <v>6.1643526361015493</v>
          </cell>
          <cell r="AC168">
            <v>54</v>
          </cell>
          <cell r="AE168">
            <v>18.704950406552168</v>
          </cell>
          <cell r="AF168" t="e">
            <v>#REF!</v>
          </cell>
          <cell r="AG168">
            <v>7.3485115702479336</v>
          </cell>
          <cell r="AH168">
            <v>0.28697128791354237</v>
          </cell>
          <cell r="AI168" t="e">
            <v>#REF!</v>
          </cell>
          <cell r="AJ168">
            <v>7.0144628099173545</v>
          </cell>
          <cell r="AK168">
            <v>0.25301482341909348</v>
          </cell>
          <cell r="AM168">
            <v>8.0165289256198342</v>
          </cell>
          <cell r="AN168">
            <v>7.214876033057851</v>
          </cell>
        </row>
        <row r="169">
          <cell r="A169" t="str">
            <v>Savennières</v>
          </cell>
          <cell r="AF169" t="e">
            <v>#REF!</v>
          </cell>
          <cell r="AM169">
            <v>0</v>
          </cell>
          <cell r="AN169">
            <v>0</v>
          </cell>
        </row>
        <row r="170">
          <cell r="B170" t="str">
            <v>Domaine de la Monnaie, Eric Morgat</v>
          </cell>
          <cell r="AF170" t="e">
            <v>#REF!</v>
          </cell>
          <cell r="AM170">
            <v>0</v>
          </cell>
          <cell r="AN170">
            <v>0</v>
          </cell>
        </row>
        <row r="171">
          <cell r="A171">
            <v>3246</v>
          </cell>
          <cell r="C171" t="str">
            <v xml:space="preserve">Savennières cuvée L'Enclos </v>
          </cell>
          <cell r="D171">
            <v>2006</v>
          </cell>
          <cell r="E171" t="str">
            <v>blanc</v>
          </cell>
          <cell r="F171" t="str">
            <v>75 cl</v>
          </cell>
          <cell r="G171">
            <v>9.5</v>
          </cell>
          <cell r="H171">
            <v>0.56181449999999999</v>
          </cell>
          <cell r="I171">
            <v>0.66659999999999997</v>
          </cell>
          <cell r="J171">
            <v>4.4699999999999997E-2</v>
          </cell>
          <cell r="K171">
            <v>7.3949999999999988E-2</v>
          </cell>
          <cell r="L171">
            <v>1.4999740686316883E-2</v>
          </cell>
          <cell r="M171">
            <v>0.1</v>
          </cell>
          <cell r="N171">
            <v>10.962064240686319</v>
          </cell>
          <cell r="O171">
            <v>12.731840283160375</v>
          </cell>
          <cell r="P171">
            <v>0.35</v>
          </cell>
          <cell r="Q171">
            <v>16.86471421644049</v>
          </cell>
          <cell r="R171">
            <v>20.406304201892993</v>
          </cell>
          <cell r="S171">
            <v>16.280991735537189</v>
          </cell>
          <cell r="T171">
            <v>19.7</v>
          </cell>
          <cell r="U171">
            <v>12.731840283160375</v>
          </cell>
          <cell r="V171">
            <v>5.31892749485087</v>
          </cell>
          <cell r="W171">
            <v>0.3266955466380484</v>
          </cell>
          <cell r="X171">
            <v>13.533412642822615</v>
          </cell>
          <cell r="Y171">
            <v>13.207306314079903</v>
          </cell>
          <cell r="Z171">
            <v>12.896546165513316</v>
          </cell>
        </row>
        <row r="172">
          <cell r="B172" t="str">
            <v>Domaine de Baumard</v>
          </cell>
          <cell r="AF172" t="e">
            <v>#REF!</v>
          </cell>
          <cell r="AM172">
            <v>0</v>
          </cell>
          <cell r="AN172">
            <v>0</v>
          </cell>
        </row>
        <row r="173">
          <cell r="A173">
            <v>3248</v>
          </cell>
          <cell r="C173" t="str">
            <v>Savennières 2013, Baumard</v>
          </cell>
          <cell r="D173">
            <v>2013</v>
          </cell>
          <cell r="E173" t="str">
            <v>blanc</v>
          </cell>
          <cell r="F173" t="str">
            <v>75 cl</v>
          </cell>
          <cell r="G173">
            <v>7</v>
          </cell>
          <cell r="H173">
            <v>0.56181449999999999</v>
          </cell>
          <cell r="I173">
            <v>0.66659999999999997</v>
          </cell>
          <cell r="J173">
            <v>4.4699999999999997E-2</v>
          </cell>
          <cell r="K173">
            <v>7.3949999999999988E-2</v>
          </cell>
          <cell r="L173">
            <v>1.4999740686316883E-2</v>
          </cell>
          <cell r="M173">
            <v>0.1</v>
          </cell>
          <cell r="N173">
            <v>8.4620642406863169</v>
          </cell>
          <cell r="O173">
            <v>9.7906638125721379</v>
          </cell>
          <cell r="P173">
            <v>0.35</v>
          </cell>
          <cell r="Q173">
            <v>13.018560370286641</v>
          </cell>
          <cell r="R173">
            <v>15.752458048046835</v>
          </cell>
          <cell r="S173">
            <v>12.148760330578511</v>
          </cell>
          <cell r="T173">
            <v>14.7</v>
          </cell>
          <cell r="U173">
            <v>9.7906638125721379</v>
          </cell>
          <cell r="V173">
            <v>3.6866960898921945</v>
          </cell>
          <cell r="W173">
            <v>0.30346273937207863</v>
          </cell>
          <cell r="X173">
            <v>10.446992889736194</v>
          </cell>
          <cell r="Y173">
            <v>10.195258121308816</v>
          </cell>
          <cell r="Z173">
            <v>9.9553696949250785</v>
          </cell>
        </row>
        <row r="174">
          <cell r="B174" t="str">
            <v>Domaine des Barres, Patrice Achard</v>
          </cell>
          <cell r="AF174" t="e">
            <v>#REF!</v>
          </cell>
          <cell r="AM174">
            <v>0</v>
          </cell>
          <cell r="AN174">
            <v>0</v>
          </cell>
        </row>
        <row r="175">
          <cell r="A175">
            <v>3244</v>
          </cell>
          <cell r="C175" t="str">
            <v>Savennières Les Bastes, Dom des Barres</v>
          </cell>
          <cell r="D175">
            <v>2015</v>
          </cell>
          <cell r="E175" t="str">
            <v>blanc</v>
          </cell>
          <cell r="F175" t="str">
            <v>75 cl</v>
          </cell>
          <cell r="G175">
            <v>5.25</v>
          </cell>
          <cell r="H175">
            <v>0.56181449999999999</v>
          </cell>
          <cell r="I175">
            <v>0.66659999999999997</v>
          </cell>
          <cell r="J175">
            <v>4.4699999999999997E-2</v>
          </cell>
          <cell r="K175">
            <v>7.3949999999999988E-2</v>
          </cell>
          <cell r="L175">
            <v>1.4999740686316883E-2</v>
          </cell>
          <cell r="M175">
            <v>0.1</v>
          </cell>
          <cell r="N175">
            <v>6.712064240686316</v>
          </cell>
          <cell r="O175">
            <v>7.7318402831603725</v>
          </cell>
          <cell r="P175">
            <v>0.35</v>
          </cell>
          <cell r="Q175">
            <v>10.326252677978948</v>
          </cell>
          <cell r="R175">
            <v>12.494765740354527</v>
          </cell>
          <cell r="S175">
            <v>10</v>
          </cell>
          <cell r="T175">
            <v>12.1</v>
          </cell>
          <cell r="U175">
            <v>7.7318402831603725</v>
          </cell>
          <cell r="V175">
            <v>3.287935759313684</v>
          </cell>
          <cell r="W175">
            <v>0.32879357593136838</v>
          </cell>
          <cell r="X175">
            <v>8.2864990625756985</v>
          </cell>
          <cell r="Y175">
            <v>8.0868243863690559</v>
          </cell>
          <cell r="Z175">
            <v>7.8965461655133131</v>
          </cell>
        </row>
        <row r="176">
          <cell r="B176" t="str">
            <v>Coulée de Serrant</v>
          </cell>
          <cell r="AF176" t="e">
            <v>#REF!</v>
          </cell>
          <cell r="AM176">
            <v>0</v>
          </cell>
          <cell r="AN176">
            <v>0</v>
          </cell>
        </row>
        <row r="177">
          <cell r="A177">
            <v>3245</v>
          </cell>
          <cell r="C177" t="str">
            <v>AOC Coulée de Serrant</v>
          </cell>
          <cell r="D177">
            <v>2015</v>
          </cell>
          <cell r="E177" t="str">
            <v>blanc</v>
          </cell>
          <cell r="F177" t="str">
            <v>75 cl</v>
          </cell>
          <cell r="G177">
            <v>40</v>
          </cell>
          <cell r="H177">
            <v>0.56181449999999999</v>
          </cell>
          <cell r="I177">
            <v>0.1</v>
          </cell>
          <cell r="J177">
            <v>4.4699999999999997E-2</v>
          </cell>
          <cell r="K177">
            <v>7.3949999999999988E-2</v>
          </cell>
          <cell r="L177">
            <v>1.4999740686316883E-2</v>
          </cell>
          <cell r="M177">
            <v>0.1</v>
          </cell>
          <cell r="N177">
            <v>40.895464240686316</v>
          </cell>
          <cell r="O177">
            <v>48.112310871395664</v>
          </cell>
          <cell r="P177">
            <v>0.35</v>
          </cell>
          <cell r="Q177">
            <v>62.916098831825096</v>
          </cell>
          <cell r="R177">
            <v>76.128479586508362</v>
          </cell>
          <cell r="S177">
            <v>53.719008264462815</v>
          </cell>
          <cell r="T177">
            <v>65</v>
          </cell>
          <cell r="U177">
            <v>48.112310871395664</v>
          </cell>
          <cell r="V177">
            <v>12.823544023776499</v>
          </cell>
          <cell r="W177">
            <v>0.23871520413491634</v>
          </cell>
          <cell r="X177">
            <v>50.488227457637421</v>
          </cell>
          <cell r="Y177">
            <v>49.271643663477491</v>
          </cell>
          <cell r="Z177">
            <v>48.112310871395664</v>
          </cell>
        </row>
        <row r="178">
          <cell r="A178" t="str">
            <v>Touraine</v>
          </cell>
          <cell r="AF178" t="e">
            <v>#REF!</v>
          </cell>
          <cell r="AM178">
            <v>0</v>
          </cell>
          <cell r="AN178">
            <v>0</v>
          </cell>
        </row>
        <row r="179">
          <cell r="A179" t="str">
            <v>Appellations génériques</v>
          </cell>
        </row>
        <row r="180">
          <cell r="B180" t="str">
            <v>Drouet Frères</v>
          </cell>
          <cell r="AF180" t="e">
            <v>#REF!</v>
          </cell>
          <cell r="AM180">
            <v>0</v>
          </cell>
          <cell r="AN180">
            <v>0</v>
          </cell>
        </row>
        <row r="181">
          <cell r="A181">
            <v>3121</v>
          </cell>
          <cell r="C181" t="str">
            <v>Rosé de Loire</v>
          </cell>
          <cell r="D181">
            <v>2010</v>
          </cell>
          <cell r="E181" t="str">
            <v>rosé</v>
          </cell>
          <cell r="F181" t="str">
            <v>75 cl</v>
          </cell>
          <cell r="G181">
            <v>1.9</v>
          </cell>
          <cell r="H181">
            <v>0.56181449999999999</v>
          </cell>
          <cell r="I181">
            <v>0.59</v>
          </cell>
          <cell r="J181">
            <v>4.4699999999999997E-2</v>
          </cell>
          <cell r="K181">
            <v>7.3949999999999988E-2</v>
          </cell>
          <cell r="L181">
            <v>1.4999740686316883E-2</v>
          </cell>
          <cell r="M181">
            <v>0.1</v>
          </cell>
          <cell r="N181">
            <v>3.2854642406863168</v>
          </cell>
          <cell r="O181">
            <v>3.7005461655133138</v>
          </cell>
          <cell r="P181">
            <v>0.35</v>
          </cell>
          <cell r="Q181">
            <v>5.0545603702866408</v>
          </cell>
          <cell r="R181">
            <v>6.1160180480468354</v>
          </cell>
          <cell r="S181">
            <v>5.0413223140495864</v>
          </cell>
          <cell r="T181">
            <v>6.1</v>
          </cell>
          <cell r="U181">
            <v>3.7005461655133138</v>
          </cell>
          <cell r="V181">
            <v>1.7558580733632696</v>
          </cell>
          <cell r="W181">
            <v>0.34829315881468137</v>
          </cell>
          <cell r="X181">
            <v>4.0561286922053288</v>
          </cell>
          <cell r="Y181">
            <v>3.9583906514292977</v>
          </cell>
          <cell r="Z181">
            <v>3.8652520478662553</v>
          </cell>
          <cell r="AC181">
            <v>380</v>
          </cell>
          <cell r="AD181">
            <v>1915.7024793388427</v>
          </cell>
          <cell r="AE181">
            <v>132.35140034957891</v>
          </cell>
          <cell r="AF181" t="e">
            <v>#REF!</v>
          </cell>
          <cell r="AM181">
            <v>5.0413223140495864</v>
          </cell>
          <cell r="AN181">
            <v>4.5371900826446279</v>
          </cell>
        </row>
        <row r="182">
          <cell r="A182" t="str">
            <v>Bourgueil</v>
          </cell>
          <cell r="AF182" t="e">
            <v>#REF!</v>
          </cell>
          <cell r="AM182">
            <v>0</v>
          </cell>
          <cell r="AN182">
            <v>0</v>
          </cell>
        </row>
        <row r="183">
          <cell r="B183" t="str">
            <v>Domaine de Bonnaventure</v>
          </cell>
          <cell r="AF183" t="e">
            <v>#REF!</v>
          </cell>
          <cell r="AM183">
            <v>0</v>
          </cell>
          <cell r="AN183">
            <v>0</v>
          </cell>
        </row>
        <row r="184">
          <cell r="A184">
            <v>3325</v>
          </cell>
          <cell r="C184" t="str">
            <v>Bourgueil "Bonnaventure"</v>
          </cell>
          <cell r="D184">
            <v>2006</v>
          </cell>
          <cell r="E184" t="str">
            <v>rouge</v>
          </cell>
          <cell r="F184" t="str">
            <v>75 cl</v>
          </cell>
          <cell r="G184">
            <v>5.6</v>
          </cell>
          <cell r="H184">
            <v>0.56181449999999999</v>
          </cell>
          <cell r="I184">
            <v>0.59</v>
          </cell>
          <cell r="J184">
            <v>4.4699999999999997E-2</v>
          </cell>
          <cell r="K184">
            <v>7.3949999999999988E-2</v>
          </cell>
          <cell r="L184">
            <v>1.4999740686316883E-2</v>
          </cell>
          <cell r="M184">
            <v>0.1</v>
          </cell>
          <cell r="N184">
            <v>6.9854642406863157</v>
          </cell>
          <cell r="O184">
            <v>8.0534873419839013</v>
          </cell>
          <cell r="P184">
            <v>0.35</v>
          </cell>
          <cell r="Q184">
            <v>10.746868062594331</v>
          </cell>
          <cell r="R184">
            <v>13.003710355739139</v>
          </cell>
          <cell r="S184">
            <v>10</v>
          </cell>
          <cell r="T184">
            <v>12.1</v>
          </cell>
          <cell r="U184">
            <v>8.0534873419839013</v>
          </cell>
          <cell r="V184">
            <v>3.0145357593136843</v>
          </cell>
          <cell r="W184">
            <v>0.30145357593136846</v>
          </cell>
          <cell r="X184">
            <v>8.624029926773229</v>
          </cell>
          <cell r="Y184">
            <v>8.4162219767305011</v>
          </cell>
          <cell r="Z184">
            <v>8.2181932243368419</v>
          </cell>
          <cell r="AC184">
            <v>12</v>
          </cell>
          <cell r="AD184">
            <v>120</v>
          </cell>
          <cell r="AE184">
            <v>3.6174429111764215</v>
          </cell>
          <cell r="AF184" t="e">
            <v>#REF!</v>
          </cell>
          <cell r="AM184">
            <v>10</v>
          </cell>
          <cell r="AN184">
            <v>9</v>
          </cell>
        </row>
        <row r="185">
          <cell r="B185" t="str">
            <v>Domaine de la Noiraie</v>
          </cell>
          <cell r="AF185" t="e">
            <v>#REF!</v>
          </cell>
          <cell r="AM185">
            <v>0</v>
          </cell>
          <cell r="AN185">
            <v>0</v>
          </cell>
        </row>
        <row r="186">
          <cell r="A186">
            <v>3322</v>
          </cell>
          <cell r="B186">
            <v>657593</v>
          </cell>
          <cell r="C186" t="str">
            <v>Bourgueil Cuvée Prestige - Dom de la Noiraie</v>
          </cell>
          <cell r="D186">
            <v>2013</v>
          </cell>
          <cell r="E186" t="str">
            <v>rouge</v>
          </cell>
          <cell r="F186" t="str">
            <v>75 cl</v>
          </cell>
          <cell r="G186">
            <v>5.45</v>
          </cell>
          <cell r="H186">
            <v>0</v>
          </cell>
          <cell r="I186">
            <v>0</v>
          </cell>
          <cell r="J186">
            <v>4.4699999999999997E-2</v>
          </cell>
          <cell r="K186">
            <v>0</v>
          </cell>
          <cell r="L186">
            <v>1.4999740686316883E-2</v>
          </cell>
          <cell r="M186">
            <v>0.1</v>
          </cell>
          <cell r="N186">
            <v>5.6096997406863167</v>
          </cell>
          <cell r="O186">
            <v>6.4349408713956668</v>
          </cell>
          <cell r="P186">
            <v>0.35</v>
          </cell>
          <cell r="Q186">
            <v>8.6303072933635647</v>
          </cell>
          <cell r="R186">
            <v>10.442671824969914</v>
          </cell>
          <cell r="S186">
            <v>8.3471074380165291</v>
          </cell>
          <cell r="T186">
            <v>10.1</v>
          </cell>
          <cell r="U186">
            <v>6.4349408713956668</v>
          </cell>
          <cell r="V186">
            <v>2.7374076973302124</v>
          </cell>
          <cell r="W186">
            <v>0.32794686274946105</v>
          </cell>
          <cell r="X186">
            <v>6.9255552354152057</v>
          </cell>
          <cell r="Y186">
            <v>6.7586743863690568</v>
          </cell>
          <cell r="Z186">
            <v>6.5996467537486083</v>
          </cell>
          <cell r="AC186">
            <v>12</v>
          </cell>
          <cell r="AD186">
            <v>100.16528925619835</v>
          </cell>
          <cell r="AE186">
            <v>3.9353623529935327</v>
          </cell>
          <cell r="AF186" t="e">
            <v>#REF!</v>
          </cell>
          <cell r="AM186">
            <v>8.3471074380165291</v>
          </cell>
          <cell r="AN186">
            <v>7.5123966942148765</v>
          </cell>
        </row>
        <row r="187">
          <cell r="A187">
            <v>3323</v>
          </cell>
          <cell r="B187">
            <v>657594</v>
          </cell>
          <cell r="C187" t="str">
            <v>Bourgueil Cuvée Prestige - Dom de la Noiraie</v>
          </cell>
          <cell r="D187">
            <v>2014</v>
          </cell>
          <cell r="E187" t="str">
            <v>rouge</v>
          </cell>
          <cell r="F187" t="str">
            <v>75 cl</v>
          </cell>
          <cell r="G187">
            <v>5.74</v>
          </cell>
          <cell r="H187">
            <v>0</v>
          </cell>
          <cell r="I187">
            <v>0</v>
          </cell>
          <cell r="J187">
            <v>4.4699999999999997E-2</v>
          </cell>
          <cell r="K187">
            <v>0</v>
          </cell>
          <cell r="L187">
            <v>1.4999740686316883E-2</v>
          </cell>
          <cell r="M187">
            <v>0.1</v>
          </cell>
          <cell r="N187">
            <v>5.8996997406863168</v>
          </cell>
          <cell r="O187">
            <v>6.7761173419839027</v>
          </cell>
          <cell r="P187">
            <v>0.35</v>
          </cell>
          <cell r="Q187">
            <v>9.0764611395174093</v>
          </cell>
          <cell r="R187">
            <v>10.982517978816064</v>
          </cell>
          <cell r="S187">
            <v>8.7603305785123968</v>
          </cell>
          <cell r="T187">
            <v>10.6</v>
          </cell>
          <cell r="U187">
            <v>6.7761173419839027</v>
          </cell>
          <cell r="V187">
            <v>2.8606308378260801</v>
          </cell>
          <cell r="W187">
            <v>0.32654370884618461</v>
          </cell>
          <cell r="X187">
            <v>7.2835799267732302</v>
          </cell>
          <cell r="Y187">
            <v>7.1080719767305025</v>
          </cell>
          <cell r="Z187">
            <v>6.9408232243368433</v>
          </cell>
          <cell r="AC187">
            <v>12</v>
          </cell>
          <cell r="AD187">
            <v>105.12396694214877</v>
          </cell>
          <cell r="AE187">
            <v>3.9185245061542151</v>
          </cell>
          <cell r="AF187" t="e">
            <v>#REF!</v>
          </cell>
          <cell r="AM187">
            <v>8.7603305785123968</v>
          </cell>
          <cell r="AN187">
            <v>7.884297520661157</v>
          </cell>
        </row>
        <row r="188">
          <cell r="A188">
            <v>3324</v>
          </cell>
          <cell r="B188">
            <v>657595</v>
          </cell>
          <cell r="C188" t="str">
            <v>Bourgueil Cuvée Prestige - Dom de la Noiraie</v>
          </cell>
          <cell r="D188">
            <v>2015</v>
          </cell>
          <cell r="E188" t="str">
            <v>rouge</v>
          </cell>
          <cell r="F188" t="str">
            <v>75 cl</v>
          </cell>
          <cell r="G188">
            <v>6.03</v>
          </cell>
          <cell r="H188">
            <v>0</v>
          </cell>
          <cell r="I188">
            <v>0</v>
          </cell>
          <cell r="J188">
            <v>4.4699999999999997E-2</v>
          </cell>
          <cell r="K188">
            <v>0</v>
          </cell>
          <cell r="L188">
            <v>1.4999740686316883E-2</v>
          </cell>
          <cell r="M188">
            <v>0.1</v>
          </cell>
          <cell r="N188">
            <v>6.1896997406863168</v>
          </cell>
          <cell r="O188">
            <v>7.1172938125721377</v>
          </cell>
          <cell r="P188">
            <v>0.35</v>
          </cell>
          <cell r="Q188">
            <v>9.5226149856712556</v>
          </cell>
          <cell r="R188">
            <v>11.522364132662219</v>
          </cell>
          <cell r="S188">
            <v>9.1735537190082646</v>
          </cell>
          <cell r="T188">
            <v>11.1</v>
          </cell>
          <cell r="U188">
            <v>7.1172938125721377</v>
          </cell>
          <cell r="V188">
            <v>2.9838539783219478</v>
          </cell>
          <cell r="W188">
            <v>0.32526696520446458</v>
          </cell>
          <cell r="X188">
            <v>7.6416046181312547</v>
          </cell>
          <cell r="Y188">
            <v>7.4574695670919482</v>
          </cell>
          <cell r="Z188">
            <v>7.2819996949250791</v>
          </cell>
          <cell r="AC188">
            <v>12</v>
          </cell>
          <cell r="AD188">
            <v>110.08264462809917</v>
          </cell>
          <cell r="AE188">
            <v>3.9032035824535747</v>
          </cell>
          <cell r="AF188" t="e">
            <v>#REF!</v>
          </cell>
          <cell r="AM188">
            <v>9.1735537190082646</v>
          </cell>
          <cell r="AN188">
            <v>8.2561983471074392</v>
          </cell>
        </row>
        <row r="189">
          <cell r="A189" t="str">
            <v>Saint-Nicolas de Bourgueil</v>
          </cell>
          <cell r="AF189" t="e">
            <v>#REF!</v>
          </cell>
          <cell r="AM189">
            <v>0</v>
          </cell>
          <cell r="AN189">
            <v>0</v>
          </cell>
        </row>
        <row r="190">
          <cell r="B190" t="str">
            <v>Frédéric Mabileau</v>
          </cell>
          <cell r="U190">
            <v>7.9004886744066489</v>
          </cell>
          <cell r="AF190" t="e">
            <v>#REF!</v>
          </cell>
          <cell r="AM190">
            <v>0</v>
          </cell>
          <cell r="AN190">
            <v>0</v>
          </cell>
        </row>
        <row r="191">
          <cell r="A191">
            <v>3330</v>
          </cell>
          <cell r="C191" t="str">
            <v>BIO - Anjou blanc Chenin des Rouillères</v>
          </cell>
          <cell r="D191">
            <v>2015</v>
          </cell>
          <cell r="E191" t="str">
            <v>blanc</v>
          </cell>
          <cell r="F191" t="str">
            <v>75 cl</v>
          </cell>
          <cell r="G191">
            <v>6.12</v>
          </cell>
          <cell r="H191">
            <v>0.56181449999999999</v>
          </cell>
          <cell r="I191">
            <v>0.59</v>
          </cell>
          <cell r="J191">
            <v>4.4699999999999997E-2</v>
          </cell>
          <cell r="K191">
            <v>7.3949999999999988E-2</v>
          </cell>
          <cell r="L191">
            <v>1.4999740686316883E-2</v>
          </cell>
          <cell r="M191">
            <v>0.1</v>
          </cell>
          <cell r="N191">
            <v>7.5054642406863161</v>
          </cell>
          <cell r="O191">
            <v>8.6652520478662556</v>
          </cell>
          <cell r="P191">
            <v>0.35</v>
          </cell>
          <cell r="Q191">
            <v>11.546868062594331</v>
          </cell>
          <cell r="R191">
            <v>13.971710355739141</v>
          </cell>
          <cell r="S191">
            <v>10.66115702479339</v>
          </cell>
          <cell r="T191">
            <v>12.9</v>
          </cell>
          <cell r="U191">
            <v>8.6652520478662556</v>
          </cell>
          <cell r="V191">
            <v>3.1556927841070737</v>
          </cell>
          <cell r="W191">
            <v>0.29599909060229135</v>
          </cell>
          <cell r="X191">
            <v>9.2660052354152036</v>
          </cell>
          <cell r="Y191">
            <v>9.0427280008268873</v>
          </cell>
          <cell r="Z191">
            <v>8.8299579302191962</v>
          </cell>
        </row>
        <row r="192">
          <cell r="A192">
            <v>3332</v>
          </cell>
          <cell r="C192" t="str">
            <v xml:space="preserve">BIO - St-Nicolas, Cuvée Les Rouillères </v>
          </cell>
          <cell r="D192">
            <v>2012</v>
          </cell>
          <cell r="E192" t="str">
            <v>rouge</v>
          </cell>
          <cell r="F192" t="str">
            <v>75 cl</v>
          </cell>
          <cell r="G192">
            <v>5.35</v>
          </cell>
          <cell r="H192">
            <v>0.56181449999999999</v>
          </cell>
          <cell r="I192">
            <v>0.59</v>
          </cell>
          <cell r="J192">
            <v>4.4699999999999997E-2</v>
          </cell>
          <cell r="K192">
            <v>7.3949999999999988E-2</v>
          </cell>
          <cell r="L192">
            <v>1.4999740686316883E-2</v>
          </cell>
          <cell r="M192">
            <v>0.1</v>
          </cell>
          <cell r="N192">
            <v>6.7354642406863157</v>
          </cell>
          <cell r="O192">
            <v>7.7593696949250779</v>
          </cell>
          <cell r="P192">
            <v>0.35</v>
          </cell>
          <cell r="Q192">
            <v>10.362252677978947</v>
          </cell>
          <cell r="R192">
            <v>12.538325740354527</v>
          </cell>
          <cell r="S192">
            <v>9.7520661157024797</v>
          </cell>
          <cell r="T192">
            <v>11.8</v>
          </cell>
          <cell r="U192">
            <v>7.7593696949250779</v>
          </cell>
          <cell r="V192">
            <v>3.0166018750161641</v>
          </cell>
          <cell r="W192">
            <v>0.30932951430250494</v>
          </cell>
          <cell r="X192">
            <v>8.3153879514645865</v>
          </cell>
          <cell r="Y192">
            <v>8.1150171574533925</v>
          </cell>
          <cell r="Z192">
            <v>7.9240755772780185</v>
          </cell>
        </row>
        <row r="193">
          <cell r="A193">
            <v>3333</v>
          </cell>
          <cell r="C193" t="str">
            <v xml:space="preserve">BIO - St-Nicolas, Cuvée Les Rouillères </v>
          </cell>
          <cell r="D193">
            <v>2013</v>
          </cell>
          <cell r="E193" t="str">
            <v>rouge</v>
          </cell>
          <cell r="F193" t="str">
            <v>75 cl</v>
          </cell>
          <cell r="G193">
            <v>5.45</v>
          </cell>
          <cell r="H193">
            <v>0.56181449999999999</v>
          </cell>
          <cell r="I193">
            <v>0.59</v>
          </cell>
          <cell r="J193">
            <v>4.4699999999999997E-2</v>
          </cell>
          <cell r="K193">
            <v>7.3949999999999988E-2</v>
          </cell>
          <cell r="L193">
            <v>1.4999740686316883E-2</v>
          </cell>
          <cell r="M193">
            <v>0.1</v>
          </cell>
          <cell r="N193">
            <v>6.8354642406863162</v>
          </cell>
          <cell r="O193">
            <v>7.8770167537486078</v>
          </cell>
          <cell r="P193">
            <v>0.35</v>
          </cell>
          <cell r="Q193">
            <v>10.516098831825101</v>
          </cell>
          <cell r="R193">
            <v>12.724479586508371</v>
          </cell>
          <cell r="S193">
            <v>10</v>
          </cell>
          <cell r="T193">
            <v>12.1</v>
          </cell>
          <cell r="U193">
            <v>7.8770167537486078</v>
          </cell>
          <cell r="V193">
            <v>3.1645357593136838</v>
          </cell>
          <cell r="W193">
            <v>0.31645357593136836</v>
          </cell>
          <cell r="X193">
            <v>8.4388447415880439</v>
          </cell>
          <cell r="Y193">
            <v>8.2354990851642373</v>
          </cell>
          <cell r="Z193">
            <v>8.0417226361015484</v>
          </cell>
        </row>
        <row r="194">
          <cell r="A194">
            <v>3334</v>
          </cell>
          <cell r="C194" t="str">
            <v xml:space="preserve">BIO - St-Nicolas, Cuvée Les Rouillères </v>
          </cell>
          <cell r="D194">
            <v>2015</v>
          </cell>
          <cell r="E194" t="str">
            <v>rouge</v>
          </cell>
          <cell r="F194" t="str">
            <v>75 cl</v>
          </cell>
          <cell r="G194">
            <v>6.12</v>
          </cell>
          <cell r="H194">
            <v>0.56181449999999999</v>
          </cell>
          <cell r="I194">
            <v>0.59</v>
          </cell>
          <cell r="J194">
            <v>4.4699999999999997E-2</v>
          </cell>
          <cell r="K194">
            <v>7.3949999999999988E-2</v>
          </cell>
          <cell r="L194">
            <v>1.4999740686316883E-2</v>
          </cell>
          <cell r="M194">
            <v>0.1</v>
          </cell>
          <cell r="N194">
            <v>7.5054642406863161</v>
          </cell>
          <cell r="O194">
            <v>8.6652520478662556</v>
          </cell>
          <cell r="P194">
            <v>0.35</v>
          </cell>
          <cell r="Q194">
            <v>11.546868062594331</v>
          </cell>
          <cell r="R194">
            <v>13.971710355739141</v>
          </cell>
          <cell r="S194">
            <v>10.66115702479339</v>
          </cell>
          <cell r="T194">
            <v>12.9</v>
          </cell>
          <cell r="U194">
            <v>8.6652520478662556</v>
          </cell>
          <cell r="V194">
            <v>3.1556927841070737</v>
          </cell>
          <cell r="W194">
            <v>0.29599909060229135</v>
          </cell>
          <cell r="X194">
            <v>9.2660052354152036</v>
          </cell>
          <cell r="Y194">
            <v>9.0427280008268873</v>
          </cell>
          <cell r="Z194">
            <v>8.8299579302191962</v>
          </cell>
        </row>
        <row r="195">
          <cell r="A195" t="str">
            <v>Chinon</v>
          </cell>
          <cell r="AF195" t="e">
            <v>#REF!</v>
          </cell>
          <cell r="AM195">
            <v>0</v>
          </cell>
          <cell r="AN195">
            <v>0</v>
          </cell>
        </row>
        <row r="196">
          <cell r="B196" t="str">
            <v>Olga Raffault</v>
          </cell>
          <cell r="AF196" t="e">
            <v>#REF!</v>
          </cell>
          <cell r="AM196">
            <v>0</v>
          </cell>
          <cell r="AN196">
            <v>0</v>
          </cell>
        </row>
        <row r="197">
          <cell r="A197">
            <v>3341</v>
          </cell>
          <cell r="C197" t="str">
            <v>Chinon "Les Barnabés" - Olga Raffault</v>
          </cell>
          <cell r="D197">
            <v>2013</v>
          </cell>
          <cell r="E197" t="str">
            <v>rouge</v>
          </cell>
          <cell r="F197" t="str">
            <v>75 cl</v>
          </cell>
          <cell r="G197">
            <v>7.28</v>
          </cell>
          <cell r="H197">
            <v>0</v>
          </cell>
          <cell r="I197">
            <v>0</v>
          </cell>
          <cell r="J197">
            <v>4.4699999999999997E-2</v>
          </cell>
          <cell r="K197">
            <v>0</v>
          </cell>
          <cell r="L197">
            <v>0</v>
          </cell>
          <cell r="M197">
            <v>0.1</v>
          </cell>
          <cell r="N197">
            <v>7.4246999999999996</v>
          </cell>
          <cell r="O197">
            <v>8.5702352941176478</v>
          </cell>
          <cell r="P197">
            <v>0.35</v>
          </cell>
          <cell r="Q197">
            <v>11.422615384615384</v>
          </cell>
          <cell r="R197">
            <v>13.821364615384613</v>
          </cell>
          <cell r="S197">
            <v>10.826446280991735</v>
          </cell>
          <cell r="T197">
            <v>13.1</v>
          </cell>
          <cell r="U197">
            <v>8.5702352941176478</v>
          </cell>
          <cell r="V197">
            <v>3.4017462809917358</v>
          </cell>
          <cell r="W197">
            <v>0.31420709923664125</v>
          </cell>
          <cell r="X197">
            <v>9.1662962962962951</v>
          </cell>
          <cell r="Y197">
            <v>8.9454216867469878</v>
          </cell>
          <cell r="Z197">
            <v>8.7349411764705884</v>
          </cell>
          <cell r="AC197">
            <v>163</v>
          </cell>
          <cell r="AE197" t="e">
            <v>#REF!</v>
          </cell>
          <cell r="AF197" t="e">
            <v>#REF!</v>
          </cell>
          <cell r="AG197" t="e">
            <v>#REF!</v>
          </cell>
          <cell r="AH197" t="e">
            <v>#REF!</v>
          </cell>
          <cell r="AI197" t="e">
            <v>#REF!</v>
          </cell>
          <cell r="AJ197" t="e">
            <v>#REF!</v>
          </cell>
          <cell r="AK197" t="e">
            <v>#REF!</v>
          </cell>
          <cell r="AL197" t="e">
            <v>#REF!</v>
          </cell>
          <cell r="AM197" t="e">
            <v>#REF!</v>
          </cell>
          <cell r="AN197" t="e">
            <v>#REF!</v>
          </cell>
        </row>
        <row r="198">
          <cell r="B198" t="str">
            <v>Domaine de Bonnaventure</v>
          </cell>
          <cell r="AF198" t="e">
            <v>#REF!</v>
          </cell>
          <cell r="AM198">
            <v>10.826446280991735</v>
          </cell>
          <cell r="AN198">
            <v>9.7438016528925626</v>
          </cell>
        </row>
        <row r="199">
          <cell r="A199">
            <v>3345</v>
          </cell>
          <cell r="C199" t="str">
            <v>Chinon "4 Terroirs"</v>
          </cell>
          <cell r="D199">
            <v>2005</v>
          </cell>
          <cell r="E199" t="str">
            <v>rouge</v>
          </cell>
          <cell r="F199" t="str">
            <v>75 cl</v>
          </cell>
          <cell r="G199">
            <v>3.9</v>
          </cell>
          <cell r="H199">
            <v>0.56181449999999999</v>
          </cell>
          <cell r="I199">
            <v>0.59</v>
          </cell>
          <cell r="J199">
            <v>4.4699999999999997E-2</v>
          </cell>
          <cell r="K199">
            <v>7.3949999999999988E-2</v>
          </cell>
          <cell r="L199">
            <v>1.4999740686316883E-2</v>
          </cell>
          <cell r="M199">
            <v>0.1</v>
          </cell>
          <cell r="N199">
            <v>5.2854642406863164</v>
          </cell>
          <cell r="O199">
            <v>6.0534873419839021</v>
          </cell>
          <cell r="P199">
            <v>0.35</v>
          </cell>
          <cell r="Q199">
            <v>8.1314834472097175</v>
          </cell>
          <cell r="R199">
            <v>9.8390949711237585</v>
          </cell>
          <cell r="S199">
            <v>7.6859504132231411</v>
          </cell>
          <cell r="T199">
            <v>9.3000000000000007</v>
          </cell>
          <cell r="U199">
            <v>6.0534873419839021</v>
          </cell>
          <cell r="V199">
            <v>2.4004861725368247</v>
          </cell>
          <cell r="W199">
            <v>0.31232131922253309</v>
          </cell>
          <cell r="X199">
            <v>6.525264494674464</v>
          </cell>
          <cell r="Y199">
            <v>6.3680292056461649</v>
          </cell>
          <cell r="Z199">
            <v>6.2181932243368427</v>
          </cell>
        </row>
        <row r="200">
          <cell r="A200">
            <v>3347</v>
          </cell>
          <cell r="C200" t="str">
            <v>Chinon - Ch. de Coulaine</v>
          </cell>
          <cell r="D200">
            <v>2007</v>
          </cell>
          <cell r="E200" t="str">
            <v>rouge</v>
          </cell>
          <cell r="F200" t="str">
            <v>75 cl</v>
          </cell>
          <cell r="G200">
            <v>4.8499999999999996</v>
          </cell>
          <cell r="H200">
            <v>0.56181449999999999</v>
          </cell>
          <cell r="I200">
            <v>0.59</v>
          </cell>
          <cell r="J200">
            <v>4.4699999999999997E-2</v>
          </cell>
          <cell r="K200">
            <v>7.3949999999999988E-2</v>
          </cell>
          <cell r="L200">
            <v>1.4999740686316883E-2</v>
          </cell>
          <cell r="M200">
            <v>0.1</v>
          </cell>
          <cell r="N200">
            <v>6.2354642406863157</v>
          </cell>
          <cell r="O200">
            <v>7.1711344008074311</v>
          </cell>
          <cell r="P200">
            <v>0.35</v>
          </cell>
          <cell r="Q200">
            <v>9.5930219087481774</v>
          </cell>
          <cell r="R200">
            <v>11.607556509585294</v>
          </cell>
          <cell r="S200">
            <v>9.1735537190082646</v>
          </cell>
          <cell r="T200">
            <v>11.1</v>
          </cell>
          <cell r="U200">
            <v>7.1711344008074311</v>
          </cell>
          <cell r="V200">
            <v>2.9380894783219489</v>
          </cell>
          <cell r="W200">
            <v>0.32027822241167192</v>
          </cell>
          <cell r="X200">
            <v>7.6981040008473025</v>
          </cell>
          <cell r="Y200">
            <v>7.5126075188991761</v>
          </cell>
          <cell r="Z200">
            <v>7.3358402831603717</v>
          </cell>
        </row>
        <row r="201">
          <cell r="A201" t="str">
            <v>Vouvray</v>
          </cell>
          <cell r="AF201" t="e">
            <v>#REF!</v>
          </cell>
          <cell r="AM201">
            <v>0</v>
          </cell>
          <cell r="AN201">
            <v>0</v>
          </cell>
        </row>
        <row r="202">
          <cell r="B202" t="str">
            <v>Les Celliers du Prieuré</v>
          </cell>
          <cell r="AF202" t="e">
            <v>#REF!</v>
          </cell>
          <cell r="AM202">
            <v>0</v>
          </cell>
          <cell r="AN202">
            <v>0</v>
          </cell>
        </row>
        <row r="203">
          <cell r="A203">
            <v>3360</v>
          </cell>
          <cell r="B203">
            <v>3289160</v>
          </cell>
          <cell r="C203" t="str">
            <v>Vouvray "Comtes de la Boisserie"</v>
          </cell>
          <cell r="D203">
            <v>2016</v>
          </cell>
          <cell r="E203" t="str">
            <v>blanc</v>
          </cell>
          <cell r="F203" t="str">
            <v>75 cl</v>
          </cell>
          <cell r="G203">
            <v>4.95</v>
          </cell>
          <cell r="H203">
            <v>0</v>
          </cell>
          <cell r="I203">
            <v>0</v>
          </cell>
          <cell r="J203">
            <v>4.4699999999999997E-2</v>
          </cell>
          <cell r="K203">
            <v>0</v>
          </cell>
          <cell r="L203">
            <v>1.4999740686316883E-2</v>
          </cell>
          <cell r="M203">
            <v>0.1</v>
          </cell>
          <cell r="N203">
            <v>5.1096997406863167</v>
          </cell>
          <cell r="O203">
            <v>6.0114114596309607</v>
          </cell>
          <cell r="P203">
            <v>0.35</v>
          </cell>
          <cell r="Q203">
            <v>7.8610765241327947</v>
          </cell>
          <cell r="R203">
            <v>9.5119025942006807</v>
          </cell>
          <cell r="S203">
            <v>7.4380165289256199</v>
          </cell>
          <cell r="T203">
            <v>9</v>
          </cell>
          <cell r="U203">
            <v>6.0114114596309607</v>
          </cell>
          <cell r="V203">
            <v>2.3283167882393032</v>
          </cell>
          <cell r="W203">
            <v>0.31302925708550633</v>
          </cell>
          <cell r="X203">
            <v>6.3082712847979217</v>
          </cell>
          <cell r="Y203">
            <v>6.1562647478148396</v>
          </cell>
          <cell r="Z203">
            <v>6.0114114596309607</v>
          </cell>
          <cell r="AC203">
            <v>26</v>
          </cell>
          <cell r="AD203">
            <v>193.38842975206612</v>
          </cell>
          <cell r="AE203">
            <v>8.1387606842231648</v>
          </cell>
          <cell r="AF203" t="e">
            <v>#REF!</v>
          </cell>
          <cell r="AG203">
            <v>6.8182066115702478</v>
          </cell>
          <cell r="AH203">
            <v>0.2505800965292922</v>
          </cell>
          <cell r="AM203">
            <v>7.4380165289256199</v>
          </cell>
          <cell r="AN203">
            <v>6.6942148760330582</v>
          </cell>
        </row>
        <row r="204">
          <cell r="B204" t="str">
            <v>Domaine de la Chataigneraie</v>
          </cell>
          <cell r="AF204" t="e">
            <v>#REF!</v>
          </cell>
          <cell r="AM204">
            <v>0</v>
          </cell>
          <cell r="AN204">
            <v>0</v>
          </cell>
        </row>
        <row r="205">
          <cell r="A205">
            <v>3364</v>
          </cell>
          <cell r="B205">
            <v>312792</v>
          </cell>
          <cell r="C205" t="str">
            <v>Vouvray sec Argilex</v>
          </cell>
          <cell r="D205">
            <v>2012</v>
          </cell>
          <cell r="E205" t="str">
            <v>blanc</v>
          </cell>
          <cell r="F205" t="str">
            <v>75 cl</v>
          </cell>
          <cell r="G205">
            <v>5.54</v>
          </cell>
          <cell r="H205">
            <v>0</v>
          </cell>
          <cell r="I205">
            <v>0</v>
          </cell>
          <cell r="J205">
            <v>4.4699999999999997E-2</v>
          </cell>
          <cell r="K205">
            <v>0</v>
          </cell>
          <cell r="L205">
            <v>1.4999740686316883E-2</v>
          </cell>
          <cell r="M205">
            <v>0.1</v>
          </cell>
          <cell r="N205">
            <v>5.6996997406863166</v>
          </cell>
          <cell r="O205">
            <v>6.5408232243368438</v>
          </cell>
          <cell r="P205">
            <v>0.35</v>
          </cell>
          <cell r="Q205">
            <v>8.7687688318251027</v>
          </cell>
          <cell r="R205">
            <v>10.610210286508375</v>
          </cell>
          <cell r="S205">
            <v>8.3884297520661164</v>
          </cell>
          <cell r="T205">
            <v>10.15</v>
          </cell>
          <cell r="U205">
            <v>6.5408232243368438</v>
          </cell>
          <cell r="V205">
            <v>2.6887300113797998</v>
          </cell>
          <cell r="W205">
            <v>0.32052840529749338</v>
          </cell>
          <cell r="X205">
            <v>7.0366663465263164</v>
          </cell>
          <cell r="Y205">
            <v>6.8671081213088154</v>
          </cell>
          <cell r="Z205">
            <v>6.7055291066897844</v>
          </cell>
        </row>
        <row r="206">
          <cell r="A206">
            <v>3365</v>
          </cell>
          <cell r="B206">
            <v>306694</v>
          </cell>
          <cell r="C206" t="str">
            <v>Vouvray sec Clos La Lanterne - Dom de la Chataigneraie</v>
          </cell>
          <cell r="D206">
            <v>2014</v>
          </cell>
          <cell r="E206" t="str">
            <v>blanc</v>
          </cell>
          <cell r="F206" t="str">
            <v>75 cl</v>
          </cell>
          <cell r="G206">
            <v>6.5</v>
          </cell>
          <cell r="H206">
            <v>0</v>
          </cell>
          <cell r="I206">
            <v>0</v>
          </cell>
          <cell r="J206">
            <v>4.4699999999999997E-2</v>
          </cell>
          <cell r="K206">
            <v>0</v>
          </cell>
          <cell r="L206">
            <v>1.4999740686316883E-2</v>
          </cell>
          <cell r="M206">
            <v>0.1</v>
          </cell>
          <cell r="N206">
            <v>6.6596997406863165</v>
          </cell>
          <cell r="O206">
            <v>7.6702349890427257</v>
          </cell>
          <cell r="P206">
            <v>0.35</v>
          </cell>
          <cell r="Q206">
            <v>10.24569190874818</v>
          </cell>
          <cell r="R206">
            <v>12.397287209585297</v>
          </cell>
          <cell r="S206">
            <v>9.8347107438016543</v>
          </cell>
          <cell r="T206">
            <v>11.9</v>
          </cell>
          <cell r="U206">
            <v>7.6702349890427257</v>
          </cell>
          <cell r="V206">
            <v>3.1750110031153378</v>
          </cell>
          <cell r="W206">
            <v>0.32283725325794604</v>
          </cell>
          <cell r="X206">
            <v>8.2218515317115006</v>
          </cell>
          <cell r="Y206">
            <v>8.023734627332912</v>
          </cell>
          <cell r="Z206">
            <v>7.8349408713956663</v>
          </cell>
          <cell r="AC206">
            <v>26</v>
          </cell>
          <cell r="AD206">
            <v>255.70247933884301</v>
          </cell>
          <cell r="AE206">
            <v>8.3937685847065975</v>
          </cell>
          <cell r="AF206" t="e">
            <v>#REF!</v>
          </cell>
          <cell r="AG206">
            <v>9.015184297520662</v>
          </cell>
          <cell r="AH206">
            <v>0.26127968980979638</v>
          </cell>
          <cell r="AM206">
            <v>9.8347107438016543</v>
          </cell>
          <cell r="AN206">
            <v>8.8512396694214885</v>
          </cell>
        </row>
        <row r="207">
          <cell r="A207">
            <v>3366</v>
          </cell>
          <cell r="B207">
            <v>306693</v>
          </cell>
          <cell r="C207" t="str">
            <v>Vouvray sec Clos La Lanterne</v>
          </cell>
          <cell r="D207">
            <v>2013</v>
          </cell>
          <cell r="E207" t="str">
            <v>blanc</v>
          </cell>
          <cell r="F207" t="str">
            <v>75 cl</v>
          </cell>
          <cell r="G207">
            <v>6.2</v>
          </cell>
          <cell r="H207">
            <v>0</v>
          </cell>
          <cell r="I207">
            <v>0</v>
          </cell>
          <cell r="J207">
            <v>4.4699999999999997E-2</v>
          </cell>
          <cell r="K207">
            <v>0</v>
          </cell>
          <cell r="L207">
            <v>1.4999740686316883E-2</v>
          </cell>
          <cell r="M207">
            <v>0.1</v>
          </cell>
          <cell r="N207">
            <v>6.3596997406863167</v>
          </cell>
          <cell r="O207">
            <v>7.3172938125721378</v>
          </cell>
          <cell r="P207">
            <v>0.35</v>
          </cell>
          <cell r="Q207">
            <v>9.784153447209718</v>
          </cell>
          <cell r="R207">
            <v>11.838825671123759</v>
          </cell>
          <cell r="S207">
            <v>9.5041322314049594</v>
          </cell>
          <cell r="T207">
            <v>11.5</v>
          </cell>
          <cell r="U207">
            <v>7.3172938125721378</v>
          </cell>
          <cell r="V207">
            <v>3.1444324907186427</v>
          </cell>
          <cell r="W207">
            <v>0.33084898380604849</v>
          </cell>
          <cell r="X207">
            <v>7.8514811613411313</v>
          </cell>
          <cell r="Y207">
            <v>7.6622888442003818</v>
          </cell>
          <cell r="Z207">
            <v>7.4819996949250784</v>
          </cell>
          <cell r="AC207">
            <v>26</v>
          </cell>
          <cell r="AD207">
            <v>247.10743801652893</v>
          </cell>
          <cell r="AE207">
            <v>8.6020735789572615</v>
          </cell>
          <cell r="AF207" t="e">
            <v>#REF!</v>
          </cell>
          <cell r="AG207">
            <v>8.7121528925619849</v>
          </cell>
          <cell r="AH207">
            <v>0.27001972771667943</v>
          </cell>
          <cell r="AM207">
            <v>9.5041322314049594</v>
          </cell>
          <cell r="AN207">
            <v>8.5537190082644639</v>
          </cell>
        </row>
        <row r="208">
          <cell r="A208">
            <v>3367</v>
          </cell>
          <cell r="B208">
            <v>64542</v>
          </cell>
          <cell r="C208" t="str">
            <v>Vouvray pétillant Bubble's Kiss - Dom de la Chataigneraie</v>
          </cell>
          <cell r="E208" t="str">
            <v>pétill.</v>
          </cell>
          <cell r="F208" t="str">
            <v>75 cl</v>
          </cell>
          <cell r="G208">
            <v>7.43</v>
          </cell>
          <cell r="H208">
            <v>0</v>
          </cell>
          <cell r="I208">
            <v>0</v>
          </cell>
          <cell r="J208">
            <v>4.4699999999999997E-2</v>
          </cell>
          <cell r="K208">
            <v>0</v>
          </cell>
          <cell r="L208">
            <v>1.4999740686316883E-2</v>
          </cell>
          <cell r="M208">
            <v>0.1</v>
          </cell>
          <cell r="N208">
            <v>7.5896997406863163</v>
          </cell>
          <cell r="O208">
            <v>8.7643526361015489</v>
          </cell>
          <cell r="P208">
            <v>0.35</v>
          </cell>
          <cell r="Q208">
            <v>11.676461139517409</v>
          </cell>
          <cell r="R208">
            <v>14.128517978816065</v>
          </cell>
          <cell r="S208">
            <v>11.404958677685951</v>
          </cell>
          <cell r="T208">
            <v>13.8</v>
          </cell>
          <cell r="U208">
            <v>8.7643526361015489</v>
          </cell>
          <cell r="V208">
            <v>3.8152589369996344</v>
          </cell>
          <cell r="W208">
            <v>0.33452632708475055</v>
          </cell>
          <cell r="X208">
            <v>9.3699996798596494</v>
          </cell>
          <cell r="Y208">
            <v>9.1442165550437551</v>
          </cell>
          <cell r="Z208">
            <v>8.9290585184544895</v>
          </cell>
        </row>
        <row r="209">
          <cell r="A209" t="str">
            <v>Cheverny</v>
          </cell>
          <cell r="AF209" t="e">
            <v>#REF!</v>
          </cell>
          <cell r="AM209">
            <v>0</v>
          </cell>
          <cell r="AN209">
            <v>0</v>
          </cell>
        </row>
        <row r="210">
          <cell r="B210" t="str">
            <v>Domaine de Montcy</v>
          </cell>
          <cell r="AF210" t="e">
            <v>#REF!</v>
          </cell>
          <cell r="AM210">
            <v>0</v>
          </cell>
          <cell r="AN210">
            <v>0</v>
          </cell>
        </row>
        <row r="211">
          <cell r="A211">
            <v>3370</v>
          </cell>
          <cell r="C211" t="str">
            <v>Cheverny blanc Tradition</v>
          </cell>
          <cell r="D211">
            <v>2008</v>
          </cell>
          <cell r="E211" t="str">
            <v>rouge</v>
          </cell>
          <cell r="F211" t="str">
            <v>75 cl</v>
          </cell>
          <cell r="G211">
            <v>5.17</v>
          </cell>
          <cell r="H211">
            <v>0</v>
          </cell>
          <cell r="I211">
            <v>0</v>
          </cell>
          <cell r="J211">
            <v>4.4699999999999997E-2</v>
          </cell>
          <cell r="K211">
            <v>0</v>
          </cell>
          <cell r="L211">
            <v>0</v>
          </cell>
          <cell r="M211">
            <v>0.1</v>
          </cell>
          <cell r="N211">
            <v>5.3146999999999993</v>
          </cell>
          <cell r="O211">
            <v>6.0878823529411763</v>
          </cell>
          <cell r="P211">
            <v>0.35</v>
          </cell>
          <cell r="Q211">
            <v>8.1764615384615364</v>
          </cell>
          <cell r="R211">
            <v>9.8935184615384593</v>
          </cell>
          <cell r="S211">
            <v>8.099173553719007</v>
          </cell>
          <cell r="T211">
            <v>9.7999999999999989</v>
          </cell>
          <cell r="U211">
            <v>6.0878823529411763</v>
          </cell>
          <cell r="V211">
            <v>2.7844735537190077</v>
          </cell>
          <cell r="W211">
            <v>0.34379724489795915</v>
          </cell>
          <cell r="X211">
            <v>6.5613580246913568</v>
          </cell>
          <cell r="Y211">
            <v>6.4032530120481921</v>
          </cell>
          <cell r="Z211">
            <v>6.2525882352941169</v>
          </cell>
          <cell r="AC211">
            <v>163</v>
          </cell>
          <cell r="AE211">
            <v>56.038950918367341</v>
          </cell>
          <cell r="AF211" t="e">
            <v>#REF!</v>
          </cell>
          <cell r="AG211">
            <v>7.4242694214876019</v>
          </cell>
          <cell r="AH211">
            <v>0.28414505208849328</v>
          </cell>
          <cell r="AI211" t="e">
            <v>#REF!</v>
          </cell>
          <cell r="AJ211">
            <v>7.0867768595041314</v>
          </cell>
          <cell r="AK211">
            <v>0.25005399416909624</v>
          </cell>
          <cell r="AL211">
            <v>8.1663399999999999</v>
          </cell>
          <cell r="AM211">
            <v>8.099173553719007</v>
          </cell>
          <cell r="AN211">
            <v>7.2892561983471067</v>
          </cell>
        </row>
        <row r="212">
          <cell r="A212">
            <v>3371</v>
          </cell>
          <cell r="C212" t="str">
            <v>Cheverny rouge Tradition</v>
          </cell>
          <cell r="D212">
            <v>2007</v>
          </cell>
          <cell r="E212" t="str">
            <v>rouge</v>
          </cell>
          <cell r="F212" t="str">
            <v>75 cl</v>
          </cell>
          <cell r="G212">
            <v>5.01</v>
          </cell>
          <cell r="H212">
            <v>0</v>
          </cell>
          <cell r="I212">
            <v>0</v>
          </cell>
          <cell r="J212">
            <v>4.4699999999999997E-2</v>
          </cell>
          <cell r="K212">
            <v>0</v>
          </cell>
          <cell r="L212">
            <v>0</v>
          </cell>
          <cell r="M212">
            <v>0.1</v>
          </cell>
          <cell r="N212">
            <v>5.1546999999999992</v>
          </cell>
          <cell r="O212">
            <v>5.899647058823529</v>
          </cell>
          <cell r="P212">
            <v>0.35</v>
          </cell>
          <cell r="Q212">
            <v>7.9303076923076912</v>
          </cell>
          <cell r="R212">
            <v>9.5956723076923058</v>
          </cell>
          <cell r="S212">
            <v>7.8512396694214877</v>
          </cell>
          <cell r="T212">
            <v>9.5</v>
          </cell>
          <cell r="U212">
            <v>5.899647058823529</v>
          </cell>
          <cell r="V212">
            <v>2.6965396694214885</v>
          </cell>
          <cell r="W212">
            <v>0.34345400000000009</v>
          </cell>
          <cell r="X212">
            <v>6.3638271604938259</v>
          </cell>
          <cell r="Y212">
            <v>6.210481927710843</v>
          </cell>
          <cell r="Z212">
            <v>6.0643529411764696</v>
          </cell>
          <cell r="AC212">
            <v>217</v>
          </cell>
          <cell r="AE212">
            <v>74.529518000000024</v>
          </cell>
          <cell r="AF212" t="e">
            <v>#REF!</v>
          </cell>
          <cell r="AG212">
            <v>7.196995867768595</v>
          </cell>
          <cell r="AH212">
            <v>0.28377060447052932</v>
          </cell>
          <cell r="AI212" t="e">
            <v>#REF!</v>
          </cell>
          <cell r="AJ212">
            <v>6.8698347107438016</v>
          </cell>
          <cell r="AK212">
            <v>0.2496617142857144</v>
          </cell>
          <cell r="AL212">
            <v>7.9163500000000004</v>
          </cell>
          <cell r="AM212">
            <v>7.8512396694214877</v>
          </cell>
          <cell r="AN212">
            <v>7.0661157024793386</v>
          </cell>
        </row>
        <row r="213">
          <cell r="A213" t="str">
            <v>Touraine</v>
          </cell>
          <cell r="AF213" t="e">
            <v>#REF!</v>
          </cell>
          <cell r="AM213">
            <v>0</v>
          </cell>
          <cell r="AN213">
            <v>0</v>
          </cell>
        </row>
        <row r="214">
          <cell r="B214" t="str">
            <v>Domaine des Caillots, Dominique Girault</v>
          </cell>
          <cell r="AF214" t="e">
            <v>#REF!</v>
          </cell>
          <cell r="AM214">
            <v>0</v>
          </cell>
          <cell r="AN214">
            <v>0</v>
          </cell>
        </row>
        <row r="215">
          <cell r="A215">
            <v>3310</v>
          </cell>
          <cell r="B215">
            <v>343293</v>
          </cell>
          <cell r="C215" t="str">
            <v>Touraine AOC Sauvignon - Domaine des Caillots</v>
          </cell>
          <cell r="D215">
            <v>2014</v>
          </cell>
          <cell r="E215" t="str">
            <v>blanc</v>
          </cell>
          <cell r="F215" t="str">
            <v>75 cl</v>
          </cell>
          <cell r="G215">
            <v>4.67</v>
          </cell>
          <cell r="H215">
            <v>0</v>
          </cell>
          <cell r="I215">
            <v>0</v>
          </cell>
          <cell r="J215">
            <v>4.4699999999999997E-2</v>
          </cell>
          <cell r="K215">
            <v>0</v>
          </cell>
          <cell r="L215">
            <v>0</v>
          </cell>
          <cell r="M215">
            <v>0.1</v>
          </cell>
          <cell r="N215">
            <v>4.8146999999999993</v>
          </cell>
          <cell r="O215">
            <v>5.4996470588235296</v>
          </cell>
          <cell r="P215">
            <v>0.35</v>
          </cell>
          <cell r="Q215">
            <v>7.4072307692307682</v>
          </cell>
          <cell r="R215">
            <v>8.96274923076923</v>
          </cell>
          <cell r="S215">
            <v>6.9421487603305776</v>
          </cell>
          <cell r="T215">
            <v>8.3999999999999986</v>
          </cell>
          <cell r="U215">
            <v>5.4996470588235296</v>
          </cell>
          <cell r="V215">
            <v>2.1274487603305783</v>
          </cell>
          <cell r="W215">
            <v>0.30645392857142856</v>
          </cell>
          <cell r="X215">
            <v>5.9440740740740727</v>
          </cell>
          <cell r="Y215">
            <v>5.8008433734939757</v>
          </cell>
          <cell r="Z215">
            <v>5.6643529411764701</v>
          </cell>
        </row>
        <row r="216">
          <cell r="A216">
            <v>3311</v>
          </cell>
          <cell r="C216" t="str">
            <v xml:space="preserve">Touraine AOC Rosé </v>
          </cell>
          <cell r="D216">
            <v>2005</v>
          </cell>
          <cell r="E216" t="str">
            <v>rosé</v>
          </cell>
          <cell r="F216" t="str">
            <v>75 cl</v>
          </cell>
          <cell r="G216">
            <v>2.2999999999999998</v>
          </cell>
          <cell r="H216">
            <v>0.56181449999999999</v>
          </cell>
          <cell r="I216">
            <v>0.59</v>
          </cell>
          <cell r="J216">
            <v>4.4699999999999997E-2</v>
          </cell>
          <cell r="K216">
            <v>7.3949999999999988E-2</v>
          </cell>
          <cell r="L216">
            <v>1.4999740686316883E-2</v>
          </cell>
          <cell r="M216">
            <v>0.1</v>
          </cell>
          <cell r="N216">
            <v>3.6854642406863167</v>
          </cell>
          <cell r="O216">
            <v>4.1711344008074311</v>
          </cell>
          <cell r="P216">
            <v>0.35</v>
          </cell>
          <cell r="Q216">
            <v>5.6699449856712567</v>
          </cell>
          <cell r="R216">
            <v>6.8606334326622207</v>
          </cell>
          <cell r="S216">
            <v>5.0826446280991737</v>
          </cell>
          <cell r="T216">
            <v>6.15</v>
          </cell>
          <cell r="U216">
            <v>4.1711344008074311</v>
          </cell>
          <cell r="V216">
            <v>1.397180387412857</v>
          </cell>
          <cell r="W216">
            <v>0.27489240142594423</v>
          </cell>
          <cell r="X216">
            <v>4.5499558526991564</v>
          </cell>
          <cell r="Y216">
            <v>4.440318362272671</v>
          </cell>
          <cell r="Z216">
            <v>4.3358402831603726</v>
          </cell>
          <cell r="AC216">
            <v>145</v>
          </cell>
          <cell r="AD216">
            <v>736.98347107438019</v>
          </cell>
          <cell r="AE216">
            <v>39.859398206761917</v>
          </cell>
          <cell r="AF216" t="e">
            <v>#REF!</v>
          </cell>
          <cell r="AM216">
            <v>5.0826446280991737</v>
          </cell>
          <cell r="AN216">
            <v>4.5743801652892566</v>
          </cell>
        </row>
        <row r="217">
          <cell r="A217">
            <v>3315</v>
          </cell>
          <cell r="B217">
            <v>681091</v>
          </cell>
          <cell r="C217" t="str">
            <v>Touraine AOC Gamay - Domaine des Caillots</v>
          </cell>
          <cell r="D217">
            <v>2012</v>
          </cell>
          <cell r="E217" t="str">
            <v>rouge</v>
          </cell>
          <cell r="F217" t="str">
            <v>75 cl</v>
          </cell>
          <cell r="G217">
            <v>4.43</v>
          </cell>
          <cell r="H217">
            <v>0</v>
          </cell>
          <cell r="I217">
            <v>0</v>
          </cell>
          <cell r="J217">
            <v>4.4699999999999997E-2</v>
          </cell>
          <cell r="K217">
            <v>0</v>
          </cell>
          <cell r="L217">
            <v>0</v>
          </cell>
          <cell r="M217">
            <v>0.1</v>
          </cell>
          <cell r="N217">
            <v>4.5746999999999991</v>
          </cell>
          <cell r="O217">
            <v>5.2172941176470582</v>
          </cell>
          <cell r="P217">
            <v>0.35</v>
          </cell>
          <cell r="Q217">
            <v>7.0379999999999985</v>
          </cell>
          <cell r="R217">
            <v>8.5159799999999972</v>
          </cell>
          <cell r="S217">
            <v>6.9421487603305776</v>
          </cell>
          <cell r="T217">
            <v>8.3999999999999986</v>
          </cell>
          <cell r="U217">
            <v>5.2172941176470582</v>
          </cell>
          <cell r="V217">
            <v>2.3674487603305785</v>
          </cell>
          <cell r="W217">
            <v>0.3410253571428572</v>
          </cell>
          <cell r="X217">
            <v>5.647777777777776</v>
          </cell>
          <cell r="Y217">
            <v>5.5116867469879507</v>
          </cell>
          <cell r="Z217">
            <v>5.3819999999999988</v>
          </cell>
        </row>
        <row r="218">
          <cell r="A218">
            <v>3316</v>
          </cell>
          <cell r="B218">
            <v>656091</v>
          </cell>
          <cell r="C218" t="str">
            <v>Touraine AOC Tradition - Domaine des Caillots</v>
          </cell>
          <cell r="D218">
            <v>2011</v>
          </cell>
          <cell r="E218" t="str">
            <v>rouge</v>
          </cell>
          <cell r="F218" t="str">
            <v>75 cl</v>
          </cell>
          <cell r="G218">
            <v>4.3600000000000003</v>
          </cell>
          <cell r="H218">
            <v>0</v>
          </cell>
          <cell r="I218">
            <v>0</v>
          </cell>
          <cell r="J218">
            <v>4.4699999999999997E-2</v>
          </cell>
          <cell r="K218">
            <v>0</v>
          </cell>
          <cell r="L218">
            <v>0</v>
          </cell>
          <cell r="M218">
            <v>0.1</v>
          </cell>
          <cell r="N218">
            <v>4.5046999999999997</v>
          </cell>
          <cell r="O218">
            <v>5.1349411764705888</v>
          </cell>
          <cell r="P218">
            <v>0.35</v>
          </cell>
          <cell r="Q218">
            <v>6.9303076923076921</v>
          </cell>
          <cell r="R218">
            <v>8.3856723076923068</v>
          </cell>
          <cell r="S218">
            <v>6.6942148760330573</v>
          </cell>
          <cell r="T218">
            <v>8.1</v>
          </cell>
          <cell r="U218">
            <v>5.1349411764705888</v>
          </cell>
          <cell r="V218">
            <v>2.1895148760330576</v>
          </cell>
          <cell r="W218">
            <v>0.32707567901234569</v>
          </cell>
          <cell r="X218">
            <v>5.5613580246913576</v>
          </cell>
          <cell r="Y218">
            <v>5.4273493975903611</v>
          </cell>
          <cell r="Z218">
            <v>5.2996470588235294</v>
          </cell>
          <cell r="AC218">
            <v>149</v>
          </cell>
          <cell r="AD218">
            <v>997.43801652892557</v>
          </cell>
          <cell r="AE218">
            <v>48.734276172839508</v>
          </cell>
          <cell r="AF218" t="e">
            <v>#REF!</v>
          </cell>
          <cell r="AM218">
            <v>6.6942148760330573</v>
          </cell>
          <cell r="AN218">
            <v>6.0247933884297513</v>
          </cell>
        </row>
        <row r="219">
          <cell r="B219" t="str">
            <v>Domaine du Chapitre, François &amp; Marylin Desloges</v>
          </cell>
          <cell r="AF219" t="e">
            <v>#REF!</v>
          </cell>
          <cell r="AM219">
            <v>0</v>
          </cell>
          <cell r="AN219">
            <v>0</v>
          </cell>
        </row>
        <row r="220">
          <cell r="A220">
            <v>3300</v>
          </cell>
          <cell r="C220" t="str">
            <v>Touraine AOC Sauvignon - Dom du Chapitre</v>
          </cell>
          <cell r="D220">
            <v>2015</v>
          </cell>
          <cell r="E220" t="str">
            <v>blanc</v>
          </cell>
          <cell r="F220" t="str">
            <v>75 cl</v>
          </cell>
          <cell r="G220">
            <v>3.5</v>
          </cell>
          <cell r="H220">
            <v>0.56181449999999999</v>
          </cell>
          <cell r="I220">
            <v>0.59</v>
          </cell>
          <cell r="J220">
            <v>4.4699999999999997E-2</v>
          </cell>
          <cell r="K220">
            <v>7.3949999999999988E-2</v>
          </cell>
          <cell r="L220">
            <v>1.4999740686316883E-2</v>
          </cell>
          <cell r="M220">
            <v>0.1</v>
          </cell>
          <cell r="N220">
            <v>4.885464240686316</v>
          </cell>
          <cell r="O220">
            <v>5.5828991066897844</v>
          </cell>
          <cell r="P220">
            <v>0.35</v>
          </cell>
          <cell r="Q220">
            <v>7.5160988318251016</v>
          </cell>
          <cell r="R220">
            <v>9.0944795865083723</v>
          </cell>
          <cell r="S220">
            <v>7.1074380165289259</v>
          </cell>
          <cell r="T220">
            <v>8.6</v>
          </cell>
          <cell r="U220">
            <v>5.5828991066897844</v>
          </cell>
          <cell r="V220">
            <v>2.2219737758426099</v>
          </cell>
          <cell r="W220">
            <v>0.31262654288018116</v>
          </cell>
          <cell r="X220">
            <v>6.0314373341806364</v>
          </cell>
          <cell r="Y220">
            <v>5.8861014948027908</v>
          </cell>
          <cell r="Z220">
            <v>5.747604989042725</v>
          </cell>
        </row>
        <row r="221">
          <cell r="A221">
            <v>3301</v>
          </cell>
          <cell r="C221" t="str">
            <v>Touraine AOC Rosé - Domaine du Chapitre</v>
          </cell>
          <cell r="D221">
            <v>2015</v>
          </cell>
          <cell r="E221" t="str">
            <v>rosé</v>
          </cell>
          <cell r="F221" t="str">
            <v>75 cl</v>
          </cell>
          <cell r="G221">
            <v>3.6</v>
          </cell>
          <cell r="H221">
            <v>0.56181449999999999</v>
          </cell>
          <cell r="I221">
            <v>0.59</v>
          </cell>
          <cell r="J221">
            <v>4.4699999999999997E-2</v>
          </cell>
          <cell r="K221">
            <v>7.3949999999999988E-2</v>
          </cell>
          <cell r="L221">
            <v>1.4999740686316883E-2</v>
          </cell>
          <cell r="M221">
            <v>0.1</v>
          </cell>
          <cell r="N221">
            <v>4.9854642406863166</v>
          </cell>
          <cell r="O221">
            <v>5.7005461655133143</v>
          </cell>
          <cell r="P221">
            <v>0.35</v>
          </cell>
          <cell r="Q221">
            <v>7.6699449856712558</v>
          </cell>
          <cell r="R221">
            <v>9.2806334326622189</v>
          </cell>
          <cell r="S221">
            <v>7.2727272727272734</v>
          </cell>
          <cell r="T221">
            <v>8.8000000000000007</v>
          </cell>
          <cell r="U221">
            <v>5.7005461655133143</v>
          </cell>
          <cell r="V221">
            <v>2.2872630320409568</v>
          </cell>
          <cell r="W221">
            <v>0.31449866690563155</v>
          </cell>
          <cell r="X221">
            <v>6.1548941243040938</v>
          </cell>
          <cell r="Y221">
            <v>6.0065834225136348</v>
          </cell>
          <cell r="Z221">
            <v>5.8652520478662549</v>
          </cell>
          <cell r="AC221">
            <v>145</v>
          </cell>
          <cell r="AD221">
            <v>1054.5454545454547</v>
          </cell>
          <cell r="AE221">
            <v>45.602306701316579</v>
          </cell>
          <cell r="AF221" t="e">
            <v>#REF!</v>
          </cell>
          <cell r="AM221">
            <v>7.2727272727272734</v>
          </cell>
          <cell r="AN221">
            <v>6.5454545454545459</v>
          </cell>
        </row>
        <row r="222">
          <cell r="A222">
            <v>3302</v>
          </cell>
          <cell r="C222" t="str">
            <v xml:space="preserve">Touraine AOC rouge Gamay </v>
          </cell>
          <cell r="D222">
            <v>2014</v>
          </cell>
          <cell r="E222" t="str">
            <v>rouge</v>
          </cell>
          <cell r="F222" t="str">
            <v>75 cl</v>
          </cell>
          <cell r="G222">
            <v>3.4</v>
          </cell>
          <cell r="H222">
            <v>0.56181449999999999</v>
          </cell>
          <cell r="I222">
            <v>0.59</v>
          </cell>
          <cell r="J222">
            <v>4.4699999999999997E-2</v>
          </cell>
          <cell r="K222">
            <v>7.3949999999999988E-2</v>
          </cell>
          <cell r="L222">
            <v>1.4999740686316883E-2</v>
          </cell>
          <cell r="M222">
            <v>0.1</v>
          </cell>
          <cell r="N222">
            <v>4.7854642406863164</v>
          </cell>
          <cell r="O222">
            <v>5.4652520478662554</v>
          </cell>
          <cell r="P222">
            <v>0.35</v>
          </cell>
          <cell r="Q222">
            <v>7.3622526779789483</v>
          </cell>
          <cell r="R222">
            <v>8.9083257403545275</v>
          </cell>
          <cell r="S222">
            <v>7.1074380165289259</v>
          </cell>
          <cell r="T222">
            <v>8.6</v>
          </cell>
          <cell r="U222">
            <v>5.4652520478662554</v>
          </cell>
          <cell r="V222">
            <v>2.3219737758426096</v>
          </cell>
          <cell r="W222">
            <v>0.32669631032204155</v>
          </cell>
          <cell r="X222">
            <v>5.90798054405718</v>
          </cell>
          <cell r="Y222">
            <v>5.7656195670919477</v>
          </cell>
          <cell r="Z222">
            <v>5.629957930219196</v>
          </cell>
          <cell r="AC222">
            <v>149</v>
          </cell>
          <cell r="AD222">
            <v>1059.0082644628101</v>
          </cell>
          <cell r="AE222">
            <v>48.677750237984192</v>
          </cell>
          <cell r="AF222" t="e">
            <v>#REF!</v>
          </cell>
          <cell r="AM222">
            <v>7.1074380165289259</v>
          </cell>
          <cell r="AN222">
            <v>6.3966942148760335</v>
          </cell>
        </row>
        <row r="223">
          <cell r="A223">
            <v>3303</v>
          </cell>
          <cell r="C223" t="str">
            <v xml:space="preserve">Touraine AOC rouge Gamay </v>
          </cell>
          <cell r="D223">
            <v>2012</v>
          </cell>
          <cell r="E223" t="str">
            <v>rouge</v>
          </cell>
          <cell r="F223" t="str">
            <v>75 cl</v>
          </cell>
          <cell r="G223">
            <v>3.3</v>
          </cell>
          <cell r="H223">
            <v>0.56181449999999999</v>
          </cell>
          <cell r="I223">
            <v>0.59</v>
          </cell>
          <cell r="J223">
            <v>4.4699999999999997E-2</v>
          </cell>
          <cell r="K223">
            <v>7.3949999999999988E-2</v>
          </cell>
          <cell r="L223">
            <v>1.4999740686316883E-2</v>
          </cell>
          <cell r="M223">
            <v>0.1</v>
          </cell>
          <cell r="N223">
            <v>4.6854642406863167</v>
          </cell>
          <cell r="O223">
            <v>5.3476049890427264</v>
          </cell>
          <cell r="P223">
            <v>0.35</v>
          </cell>
          <cell r="Q223">
            <v>7.208406524132795</v>
          </cell>
          <cell r="R223">
            <v>8.722171894200681</v>
          </cell>
          <cell r="S223">
            <v>6.7355371900826455</v>
          </cell>
          <cell r="T223">
            <v>8.15</v>
          </cell>
          <cell r="U223">
            <v>5.3476049890427264</v>
          </cell>
          <cell r="V223">
            <v>2.0500729493963288</v>
          </cell>
          <cell r="W223">
            <v>0.30436665874473096</v>
          </cell>
          <cell r="X223">
            <v>5.7845237539337235</v>
          </cell>
          <cell r="Y223">
            <v>5.6451376393811046</v>
          </cell>
          <cell r="Z223">
            <v>5.512310871395667</v>
          </cell>
          <cell r="AC223">
            <v>149</v>
          </cell>
          <cell r="AD223">
            <v>1003.5950413223142</v>
          </cell>
          <cell r="AE223">
            <v>45.350632152964913</v>
          </cell>
          <cell r="AF223" t="e">
            <v>#REF!</v>
          </cell>
          <cell r="AM223">
            <v>6.7355371900826455</v>
          </cell>
          <cell r="AN223">
            <v>6.061983471074381</v>
          </cell>
        </row>
        <row r="224">
          <cell r="A224">
            <v>3305</v>
          </cell>
          <cell r="C224" t="str">
            <v>Touraine AOC Perles de Cristal</v>
          </cell>
          <cell r="E224" t="str">
            <v>pétill.</v>
          </cell>
          <cell r="F224" t="str">
            <v>75 cl</v>
          </cell>
          <cell r="G224">
            <v>4.28</v>
          </cell>
          <cell r="H224">
            <v>1.9224172499999999</v>
          </cell>
          <cell r="I224">
            <v>0.59</v>
          </cell>
          <cell r="J224">
            <v>4.4699999999999997E-2</v>
          </cell>
          <cell r="K224">
            <v>7.3949999999999988E-2</v>
          </cell>
          <cell r="L224">
            <v>1.4999740686316883E-2</v>
          </cell>
          <cell r="M224">
            <v>0.1</v>
          </cell>
          <cell r="N224">
            <v>7.0260669906863162</v>
          </cell>
          <cell r="O224">
            <v>8.1012552831603735</v>
          </cell>
          <cell r="P224">
            <v>0.35</v>
          </cell>
          <cell r="Q224">
            <v>10.809333831825102</v>
          </cell>
          <cell r="R224">
            <v>13.079293936508373</v>
          </cell>
          <cell r="S224">
            <v>8.7603305785123968</v>
          </cell>
          <cell r="T224">
            <v>10.6</v>
          </cell>
          <cell r="U224">
            <v>8.1012552831603735</v>
          </cell>
          <cell r="V224">
            <v>1.7342635878260806</v>
          </cell>
          <cell r="W224">
            <v>0.19796782464807147</v>
          </cell>
          <cell r="X224">
            <v>8.6741567786250808</v>
          </cell>
          <cell r="Y224">
            <v>8.4651409526341155</v>
          </cell>
          <cell r="Z224">
            <v>8.2659611655133141</v>
          </cell>
          <cell r="AC224">
            <v>149</v>
          </cell>
          <cell r="AD224">
            <v>1305.2892561983472</v>
          </cell>
          <cell r="AE224">
            <v>29.497205872562649</v>
          </cell>
          <cell r="AF224" t="e">
            <v>#REF!</v>
          </cell>
          <cell r="AM224">
            <v>8.7603305785123968</v>
          </cell>
          <cell r="AN224">
            <v>7.884297520661157</v>
          </cell>
        </row>
        <row r="225">
          <cell r="A225">
            <v>3306</v>
          </cell>
          <cell r="C225" t="str">
            <v>Touraine AOC Sauvignon - Dom du Chapitre</v>
          </cell>
          <cell r="D225">
            <v>2016</v>
          </cell>
          <cell r="E225" t="str">
            <v>blanc</v>
          </cell>
          <cell r="F225" t="str">
            <v>75 cl</v>
          </cell>
          <cell r="G225">
            <v>3.6</v>
          </cell>
          <cell r="H225">
            <v>0.56181449999999999</v>
          </cell>
          <cell r="I225">
            <v>0.59</v>
          </cell>
          <cell r="J225">
            <v>4.4699999999999997E-2</v>
          </cell>
          <cell r="K225">
            <v>7.3949999999999988E-2</v>
          </cell>
          <cell r="L225">
            <v>1.4999740686316883E-2</v>
          </cell>
          <cell r="M225">
            <v>0.1</v>
          </cell>
          <cell r="N225">
            <v>4.9854642406863166</v>
          </cell>
          <cell r="O225">
            <v>5.7005461655133143</v>
          </cell>
          <cell r="P225">
            <v>0.35</v>
          </cell>
          <cell r="Q225">
            <v>7.6699449856712558</v>
          </cell>
          <cell r="R225">
            <v>9.2806334326622189</v>
          </cell>
          <cell r="S225">
            <v>7.3553719008264471</v>
          </cell>
          <cell r="T225">
            <v>8.9</v>
          </cell>
          <cell r="U225">
            <v>5.7005461655133143</v>
          </cell>
          <cell r="V225">
            <v>2.3699076601401305</v>
          </cell>
          <cell r="W225">
            <v>0.32220092907523118</v>
          </cell>
          <cell r="X225">
            <v>6.1548941243040938</v>
          </cell>
          <cell r="Y225">
            <v>6.0065834225136348</v>
          </cell>
          <cell r="Z225">
            <v>5.8652520478662549</v>
          </cell>
        </row>
        <row r="226">
          <cell r="A226" t="str">
            <v>Région du Centre</v>
          </cell>
          <cell r="AF226" t="e">
            <v>#REF!</v>
          </cell>
          <cell r="AM226">
            <v>0</v>
          </cell>
          <cell r="AN226">
            <v>0</v>
          </cell>
        </row>
        <row r="227">
          <cell r="A227" t="str">
            <v>Ménétou-Salon</v>
          </cell>
          <cell r="AF227" t="e">
            <v>#REF!</v>
          </cell>
          <cell r="AM227">
            <v>0</v>
          </cell>
          <cell r="AN227">
            <v>0</v>
          </cell>
        </row>
        <row r="228">
          <cell r="B228" t="str">
            <v>Domaine Jean Teiller</v>
          </cell>
          <cell r="AF228" t="e">
            <v>#REF!</v>
          </cell>
          <cell r="AM228">
            <v>0</v>
          </cell>
          <cell r="AN228">
            <v>0</v>
          </cell>
        </row>
        <row r="229">
          <cell r="A229">
            <v>3440</v>
          </cell>
          <cell r="C229" t="str">
            <v>Ménétou-Salon blanc - Jean Teiller</v>
          </cell>
          <cell r="D229">
            <v>2017</v>
          </cell>
          <cell r="E229" t="str">
            <v>blanc</v>
          </cell>
          <cell r="F229" t="str">
            <v>75 cl</v>
          </cell>
          <cell r="G229">
            <v>6.1</v>
          </cell>
          <cell r="H229">
            <v>0.56181449999999999</v>
          </cell>
          <cell r="I229">
            <v>0.59</v>
          </cell>
          <cell r="J229">
            <v>4.4699999999999997E-2</v>
          </cell>
          <cell r="K229">
            <v>7.3949999999999988E-2</v>
          </cell>
          <cell r="L229">
            <v>1.4999740686316883E-2</v>
          </cell>
          <cell r="M229">
            <v>0.1</v>
          </cell>
          <cell r="N229">
            <v>7.4854642406863157</v>
          </cell>
          <cell r="O229">
            <v>8.8064285184544886</v>
          </cell>
          <cell r="P229">
            <v>0.35</v>
          </cell>
          <cell r="Q229">
            <v>11.516098831825101</v>
          </cell>
          <cell r="R229">
            <v>13.934479586508372</v>
          </cell>
          <cell r="S229">
            <v>10.909090909090908</v>
          </cell>
          <cell r="T229">
            <v>13.2</v>
          </cell>
          <cell r="U229">
            <v>8.8064285184544886</v>
          </cell>
          <cell r="V229">
            <v>3.4236266684045926</v>
          </cell>
          <cell r="W229">
            <v>0.31383244460375437</v>
          </cell>
          <cell r="X229">
            <v>9.2413138773905121</v>
          </cell>
          <cell r="Y229">
            <v>9.0186316152847184</v>
          </cell>
          <cell r="Z229">
            <v>8.8064285184544886</v>
          </cell>
          <cell r="AA229" t="str">
            <v>Hach 2010</v>
          </cell>
          <cell r="AC229">
            <v>108</v>
          </cell>
          <cell r="AD229">
            <v>1178.181818181818</v>
          </cell>
          <cell r="AE229">
            <v>33.893904017205472</v>
          </cell>
          <cell r="AF229" t="e">
            <v>#REF!</v>
          </cell>
          <cell r="AM229">
            <v>10.909090909090908</v>
          </cell>
          <cell r="AN229">
            <v>9.8181818181818183</v>
          </cell>
        </row>
        <row r="230">
          <cell r="A230">
            <v>3441</v>
          </cell>
          <cell r="C230" t="str">
            <v>Ménétou-Salon rosé - Jean Teiller</v>
          </cell>
          <cell r="D230">
            <v>2017</v>
          </cell>
          <cell r="E230" t="str">
            <v>blanc</v>
          </cell>
          <cell r="F230" t="str">
            <v>75 cl</v>
          </cell>
          <cell r="G230">
            <v>6.1</v>
          </cell>
          <cell r="H230">
            <v>0.56181449999999999</v>
          </cell>
          <cell r="I230">
            <v>0.59</v>
          </cell>
          <cell r="J230">
            <v>4.4699999999999997E-2</v>
          </cell>
          <cell r="K230">
            <v>7.3949999999999988E-2</v>
          </cell>
          <cell r="L230">
            <v>1.4999740686316883E-2</v>
          </cell>
          <cell r="M230">
            <v>0.1</v>
          </cell>
          <cell r="N230">
            <v>7.4854642406863157</v>
          </cell>
          <cell r="O230">
            <v>8.8064285184544886</v>
          </cell>
          <cell r="P230">
            <v>0.35</v>
          </cell>
          <cell r="Q230">
            <v>11.516098831825101</v>
          </cell>
          <cell r="R230">
            <v>13.934479586508372</v>
          </cell>
          <cell r="S230">
            <v>10.909090909090908</v>
          </cell>
          <cell r="T230">
            <v>13.2</v>
          </cell>
          <cell r="U230">
            <v>8.8064285184544886</v>
          </cell>
          <cell r="V230">
            <v>3.4236266684045926</v>
          </cell>
          <cell r="W230">
            <v>0.31383244460375437</v>
          </cell>
          <cell r="X230">
            <v>9.2413138773905121</v>
          </cell>
          <cell r="Y230">
            <v>9.0186316152847184</v>
          </cell>
          <cell r="Z230">
            <v>8.8064285184544886</v>
          </cell>
          <cell r="AA230" t="str">
            <v>Hach 2010</v>
          </cell>
          <cell r="AC230">
            <v>108</v>
          </cell>
          <cell r="AD230">
            <v>1178.181818181818</v>
          </cell>
          <cell r="AE230">
            <v>33.893904017205472</v>
          </cell>
          <cell r="AF230" t="e">
            <v>#REF!</v>
          </cell>
          <cell r="AM230">
            <v>10.909090909090908</v>
          </cell>
          <cell r="AN230">
            <v>9.8181818181818183</v>
          </cell>
        </row>
        <row r="231">
          <cell r="A231">
            <v>3442</v>
          </cell>
          <cell r="C231" t="str">
            <v>Ménétou-Salon rosé - Jean Teiller</v>
          </cell>
          <cell r="D231">
            <v>2015</v>
          </cell>
          <cell r="E231" t="str">
            <v>rosé</v>
          </cell>
          <cell r="F231" t="str">
            <v>75 cl</v>
          </cell>
          <cell r="G231">
            <v>5.65</v>
          </cell>
          <cell r="H231">
            <v>0.56181449999999999</v>
          </cell>
          <cell r="I231">
            <v>0.59</v>
          </cell>
          <cell r="J231">
            <v>4.4699999999999997E-2</v>
          </cell>
          <cell r="K231">
            <v>7.3949999999999988E-2</v>
          </cell>
          <cell r="L231">
            <v>1.4999740686316883E-2</v>
          </cell>
          <cell r="M231">
            <v>0.1</v>
          </cell>
          <cell r="N231">
            <v>7.0354642406863164</v>
          </cell>
          <cell r="O231">
            <v>8.2770167537486081</v>
          </cell>
          <cell r="P231">
            <v>0.35</v>
          </cell>
          <cell r="Q231">
            <v>10.823791139517409</v>
          </cell>
          <cell r="R231">
            <v>13.096787278816064</v>
          </cell>
          <cell r="S231">
            <v>10.330578512396695</v>
          </cell>
          <cell r="T231">
            <v>12.5</v>
          </cell>
          <cell r="U231">
            <v>8.2770167537486081</v>
          </cell>
          <cell r="V231">
            <v>3.2951142717103785</v>
          </cell>
          <cell r="W231">
            <v>0.31896706150156462</v>
          </cell>
          <cell r="X231">
            <v>8.6857583218349586</v>
          </cell>
          <cell r="Y231">
            <v>8.4764629405859235</v>
          </cell>
          <cell r="Z231">
            <v>8.2770167537486081</v>
          </cell>
          <cell r="AC231">
            <v>39</v>
          </cell>
          <cell r="AD231">
            <v>402.89256198347113</v>
          </cell>
          <cell r="AE231">
            <v>12.43971539856102</v>
          </cell>
          <cell r="AF231" t="e">
            <v>#REF!</v>
          </cell>
          <cell r="AM231">
            <v>10.330578512396695</v>
          </cell>
          <cell r="AN231">
            <v>9.2975206611570265</v>
          </cell>
        </row>
        <row r="232">
          <cell r="A232">
            <v>3443</v>
          </cell>
          <cell r="C232" t="str">
            <v>Ménétou-Salon rouge - Jean Teiller</v>
          </cell>
          <cell r="D232">
            <v>2016</v>
          </cell>
          <cell r="E232" t="str">
            <v>rouge</v>
          </cell>
          <cell r="F232" t="str">
            <v>75 cl</v>
          </cell>
          <cell r="G232">
            <v>6.25</v>
          </cell>
          <cell r="H232">
            <v>0.56181449999999999</v>
          </cell>
          <cell r="I232">
            <v>0.59</v>
          </cell>
          <cell r="J232">
            <v>4.4699999999999997E-2</v>
          </cell>
          <cell r="K232">
            <v>7.3949999999999988E-2</v>
          </cell>
          <cell r="L232">
            <v>1.4999740686316883E-2</v>
          </cell>
          <cell r="M232">
            <v>0.1</v>
          </cell>
          <cell r="N232">
            <v>7.635464240686316</v>
          </cell>
          <cell r="O232">
            <v>8.9828991066897839</v>
          </cell>
          <cell r="P232">
            <v>0.35</v>
          </cell>
          <cell r="Q232">
            <v>11.746868062594332</v>
          </cell>
          <cell r="R232">
            <v>14.213710355739142</v>
          </cell>
          <cell r="S232">
            <v>11.074380165289258</v>
          </cell>
          <cell r="T232">
            <v>13.4</v>
          </cell>
          <cell r="U232">
            <v>8.9828991066897839</v>
          </cell>
          <cell r="V232">
            <v>3.4389159246029415</v>
          </cell>
          <cell r="W232">
            <v>0.31052897528131035</v>
          </cell>
          <cell r="X232">
            <v>9.426499062575699</v>
          </cell>
          <cell r="Y232">
            <v>9.1993545068509839</v>
          </cell>
          <cell r="Z232">
            <v>8.9828991066897839</v>
          </cell>
          <cell r="AC232">
            <v>39</v>
          </cell>
          <cell r="AD232">
            <v>431.90082644628103</v>
          </cell>
          <cell r="AE232">
            <v>12.110630035971104</v>
          </cell>
          <cell r="AF232" t="e">
            <v>#REF!</v>
          </cell>
          <cell r="AM232">
            <v>11.074380165289258</v>
          </cell>
          <cell r="AN232">
            <v>9.9669421487603316</v>
          </cell>
        </row>
        <row r="233">
          <cell r="B233" t="str">
            <v>Domaine Philippe Gilbert</v>
          </cell>
          <cell r="AF233" t="e">
            <v>#REF!</v>
          </cell>
          <cell r="AM233">
            <v>0</v>
          </cell>
          <cell r="AN233">
            <v>0</v>
          </cell>
        </row>
        <row r="234">
          <cell r="A234">
            <v>3445</v>
          </cell>
          <cell r="C234" t="str">
            <v>BIO - Ménétou-Salon blanc - Philippe Gilbert</v>
          </cell>
          <cell r="D234">
            <v>2015</v>
          </cell>
          <cell r="E234" t="str">
            <v>blanc</v>
          </cell>
          <cell r="F234" t="str">
            <v>75 cl</v>
          </cell>
          <cell r="G234">
            <v>9.5500000000000007</v>
          </cell>
          <cell r="H234">
            <v>0</v>
          </cell>
          <cell r="I234">
            <v>0</v>
          </cell>
          <cell r="J234">
            <v>4.4699999999999997E-2</v>
          </cell>
          <cell r="K234">
            <v>0</v>
          </cell>
          <cell r="L234">
            <v>0</v>
          </cell>
          <cell r="M234">
            <v>0.1</v>
          </cell>
          <cell r="N234">
            <v>9.694700000000001</v>
          </cell>
          <cell r="O234">
            <v>11.405529411764707</v>
          </cell>
          <cell r="P234">
            <v>0.35</v>
          </cell>
          <cell r="Q234">
            <v>14.914923076923078</v>
          </cell>
          <cell r="R234">
            <v>18.047056923076923</v>
          </cell>
          <cell r="S234">
            <v>13.96694214876033</v>
          </cell>
          <cell r="T234">
            <v>16.899999999999999</v>
          </cell>
          <cell r="U234">
            <v>11.405529411764707</v>
          </cell>
          <cell r="V234">
            <v>4.2722421487603288</v>
          </cell>
          <cell r="W234">
            <v>0.30588242603550286</v>
          </cell>
          <cell r="X234">
            <v>11.968765432098765</v>
          </cell>
          <cell r="Y234">
            <v>11.680361445783134</v>
          </cell>
          <cell r="Z234">
            <v>11.405529411764707</v>
          </cell>
          <cell r="AA234" t="str">
            <v>Hach 2010</v>
          </cell>
          <cell r="AC234">
            <v>108</v>
          </cell>
          <cell r="AD234">
            <v>1508.4297520661157</v>
          </cell>
          <cell r="AE234">
            <v>33.035302011834311</v>
          </cell>
          <cell r="AF234" t="e">
            <v>#REF!</v>
          </cell>
          <cell r="AM234">
            <v>13.96694214876033</v>
          </cell>
          <cell r="AN234">
            <v>12.570247933884296</v>
          </cell>
        </row>
        <row r="235">
          <cell r="A235" t="str">
            <v>Pouilly</v>
          </cell>
          <cell r="AF235" t="e">
            <v>#REF!</v>
          </cell>
          <cell r="AM235">
            <v>0</v>
          </cell>
          <cell r="AN235">
            <v>0</v>
          </cell>
        </row>
        <row r="236">
          <cell r="B236" t="str">
            <v>Domaine de Riaux, Jeannot Père et Fils</v>
          </cell>
          <cell r="AF236" t="e">
            <v>#REF!</v>
          </cell>
          <cell r="AM236">
            <v>0</v>
          </cell>
          <cell r="AN236">
            <v>0</v>
          </cell>
        </row>
        <row r="237">
          <cell r="A237">
            <v>3479</v>
          </cell>
          <cell r="C237" t="str">
            <v xml:space="preserve">Pouilly fumé </v>
          </cell>
          <cell r="D237">
            <v>2009</v>
          </cell>
          <cell r="E237" t="str">
            <v>blanc</v>
          </cell>
          <cell r="F237" t="str">
            <v>75 cl</v>
          </cell>
          <cell r="G237">
            <v>5.75</v>
          </cell>
          <cell r="H237">
            <v>0.56181449999999999</v>
          </cell>
          <cell r="I237">
            <v>0.59</v>
          </cell>
          <cell r="J237">
            <v>4.4699999999999997E-2</v>
          </cell>
          <cell r="K237">
            <v>7.3949999999999988E-2</v>
          </cell>
          <cell r="L237">
            <v>1.4999740686316883E-2</v>
          </cell>
          <cell r="M237">
            <v>0.1</v>
          </cell>
          <cell r="N237">
            <v>7.135464240686316</v>
          </cell>
          <cell r="O237">
            <v>8.2299579302191965</v>
          </cell>
          <cell r="P237">
            <v>0.35</v>
          </cell>
          <cell r="Q237">
            <v>10.977637293363562</v>
          </cell>
          <cell r="R237">
            <v>13.282941124969911</v>
          </cell>
          <cell r="S237">
            <v>10.495867768595041</v>
          </cell>
          <cell r="T237">
            <v>12.7</v>
          </cell>
          <cell r="U237">
            <v>8.2299579302191965</v>
          </cell>
          <cell r="V237">
            <v>3.3604035279087245</v>
          </cell>
          <cell r="W237">
            <v>0.32016443061177613</v>
          </cell>
          <cell r="X237">
            <v>8.8092151119584141</v>
          </cell>
          <cell r="Y237">
            <v>8.5969448682967666</v>
          </cell>
          <cell r="Z237">
            <v>8.3946638125721371</v>
          </cell>
          <cell r="AF237" t="e">
            <v>#REF!</v>
          </cell>
          <cell r="AM237">
            <v>10.495867768595041</v>
          </cell>
          <cell r="AN237">
            <v>9.4462809917355361</v>
          </cell>
        </row>
        <row r="238">
          <cell r="A238">
            <v>3470</v>
          </cell>
          <cell r="C238" t="str">
            <v xml:space="preserve">Pouilly fumé </v>
          </cell>
          <cell r="D238">
            <v>2010</v>
          </cell>
          <cell r="E238" t="str">
            <v>blanc</v>
          </cell>
          <cell r="F238" t="str">
            <v>75 cl</v>
          </cell>
          <cell r="G238">
            <v>5.85</v>
          </cell>
          <cell r="H238">
            <v>0.56181449999999999</v>
          </cell>
          <cell r="I238">
            <v>0.59</v>
          </cell>
          <cell r="J238">
            <v>4.4699999999999997E-2</v>
          </cell>
          <cell r="K238">
            <v>7.3949999999999988E-2</v>
          </cell>
          <cell r="L238">
            <v>1.4999740686316883E-2</v>
          </cell>
          <cell r="M238">
            <v>0.1</v>
          </cell>
          <cell r="N238">
            <v>7.2354642406863157</v>
          </cell>
          <cell r="O238">
            <v>8.3476049890427255</v>
          </cell>
          <cell r="P238">
            <v>0.35</v>
          </cell>
          <cell r="Q238">
            <v>11.131483447209716</v>
          </cell>
          <cell r="R238">
            <v>13.469094971123756</v>
          </cell>
          <cell r="S238">
            <v>10.495867768595041</v>
          </cell>
          <cell r="T238">
            <v>12.7</v>
          </cell>
          <cell r="U238">
            <v>8.3476049890427255</v>
          </cell>
          <cell r="V238">
            <v>3.2604035279087249</v>
          </cell>
          <cell r="W238">
            <v>0.31063687155665809</v>
          </cell>
          <cell r="X238">
            <v>8.9326719020818715</v>
          </cell>
          <cell r="Y238">
            <v>8.7174267960076097</v>
          </cell>
          <cell r="Z238">
            <v>8.5123108713956661</v>
          </cell>
          <cell r="AF238" t="e">
            <v>#REF!</v>
          </cell>
          <cell r="AM238">
            <v>10.495867768595041</v>
          </cell>
          <cell r="AN238">
            <v>9.4462809917355361</v>
          </cell>
        </row>
        <row r="239">
          <cell r="A239">
            <v>3471</v>
          </cell>
          <cell r="B239" t="str">
            <v>Hach 2013</v>
          </cell>
          <cell r="C239" t="str">
            <v xml:space="preserve">Pouilly fumé </v>
          </cell>
          <cell r="D239">
            <v>2011</v>
          </cell>
          <cell r="E239" t="str">
            <v>blanc</v>
          </cell>
          <cell r="F239" t="str">
            <v>75 cl</v>
          </cell>
          <cell r="G239">
            <v>5.95</v>
          </cell>
          <cell r="H239">
            <v>0.56181449999999999</v>
          </cell>
          <cell r="I239">
            <v>0.59</v>
          </cell>
          <cell r="J239">
            <v>4.4699999999999997E-2</v>
          </cell>
          <cell r="K239">
            <v>7.3949999999999988E-2</v>
          </cell>
          <cell r="L239">
            <v>1.4999740686316883E-2</v>
          </cell>
          <cell r="M239">
            <v>0.1</v>
          </cell>
          <cell r="N239">
            <v>7.3354642406863162</v>
          </cell>
          <cell r="O239">
            <v>8.4652520478662545</v>
          </cell>
          <cell r="P239">
            <v>0.35</v>
          </cell>
          <cell r="Q239">
            <v>11.285329601055871</v>
          </cell>
          <cell r="R239">
            <v>13.655248817277604</v>
          </cell>
          <cell r="S239">
            <v>10.702479338842975</v>
          </cell>
          <cell r="T239">
            <v>12.95</v>
          </cell>
          <cell r="U239">
            <v>8.4652520478662545</v>
          </cell>
          <cell r="V239">
            <v>3.3670150981566591</v>
          </cell>
          <cell r="W239">
            <v>0.31460141071579595</v>
          </cell>
          <cell r="X239">
            <v>9.0561286922053288</v>
          </cell>
          <cell r="Y239">
            <v>8.8379087237184528</v>
          </cell>
          <cell r="Z239">
            <v>8.6299579302191951</v>
          </cell>
          <cell r="AF239" t="e">
            <v>#REF!</v>
          </cell>
          <cell r="AM239">
            <v>10.702479338842975</v>
          </cell>
          <cell r="AN239">
            <v>9.6322314049586772</v>
          </cell>
        </row>
        <row r="240">
          <cell r="A240">
            <v>3472</v>
          </cell>
          <cell r="C240" t="str">
            <v xml:space="preserve">Pouilly fumé </v>
          </cell>
          <cell r="D240">
            <v>2012</v>
          </cell>
          <cell r="E240" t="str">
            <v>blanc</v>
          </cell>
          <cell r="F240" t="str">
            <v>75 cl</v>
          </cell>
          <cell r="G240">
            <v>5.95</v>
          </cell>
          <cell r="H240">
            <v>0.56181449999999999</v>
          </cell>
          <cell r="I240">
            <v>0.59</v>
          </cell>
          <cell r="J240">
            <v>4.4699999999999997E-2</v>
          </cell>
          <cell r="K240">
            <v>7.3949999999999988E-2</v>
          </cell>
          <cell r="L240">
            <v>1.4999740686316883E-2</v>
          </cell>
          <cell r="M240">
            <v>0.1</v>
          </cell>
          <cell r="N240">
            <v>7.3354642406863162</v>
          </cell>
          <cell r="O240">
            <v>8.4652520478662545</v>
          </cell>
          <cell r="P240">
            <v>0.35</v>
          </cell>
          <cell r="Q240">
            <v>11.285329601055871</v>
          </cell>
          <cell r="R240">
            <v>13.655248817277604</v>
          </cell>
          <cell r="S240">
            <v>10.826446280991735</v>
          </cell>
          <cell r="T240">
            <v>13.1</v>
          </cell>
          <cell r="U240">
            <v>8.42</v>
          </cell>
          <cell r="V240">
            <v>3.4909820403054193</v>
          </cell>
          <cell r="W240">
            <v>0.32244948616561508</v>
          </cell>
          <cell r="X240">
            <v>9.0561286922053288</v>
          </cell>
          <cell r="Y240">
            <v>8.8379087237184528</v>
          </cell>
          <cell r="Z240">
            <v>8.6299579302191951</v>
          </cell>
          <cell r="AF240" t="e">
            <v>#REF!</v>
          </cell>
          <cell r="AM240">
            <v>10.826446280991735</v>
          </cell>
          <cell r="AN240">
            <v>9.7438016528925626</v>
          </cell>
        </row>
        <row r="241">
          <cell r="A241">
            <v>3474</v>
          </cell>
          <cell r="B241" t="str">
            <v>Hach 2016</v>
          </cell>
          <cell r="C241" t="str">
            <v>Pouilly fumé - Jeannot Père &amp; Fils</v>
          </cell>
          <cell r="D241">
            <v>2014</v>
          </cell>
          <cell r="E241" t="str">
            <v>blanc</v>
          </cell>
          <cell r="F241" t="str">
            <v>75 cl</v>
          </cell>
          <cell r="G241">
            <v>6.15</v>
          </cell>
          <cell r="H241">
            <v>0.56181449999999999</v>
          </cell>
          <cell r="I241">
            <v>0.59</v>
          </cell>
          <cell r="J241">
            <v>4.4699999999999997E-2</v>
          </cell>
          <cell r="K241">
            <v>7.3949999999999988E-2</v>
          </cell>
          <cell r="L241">
            <v>1.4999740686316883E-2</v>
          </cell>
          <cell r="M241">
            <v>0.1</v>
          </cell>
          <cell r="N241">
            <v>7.5354642406863164</v>
          </cell>
          <cell r="O241">
            <v>8.7005461655133143</v>
          </cell>
          <cell r="P241">
            <v>0.35</v>
          </cell>
          <cell r="Q241">
            <v>11.593021908748179</v>
          </cell>
          <cell r="R241">
            <v>14.027556509585297</v>
          </cell>
          <cell r="S241">
            <v>11.074380165289256</v>
          </cell>
          <cell r="T241">
            <v>13.399999999999999</v>
          </cell>
          <cell r="U241">
            <v>8.4700000000000006</v>
          </cell>
          <cell r="V241">
            <v>3.5389159246029394</v>
          </cell>
          <cell r="W241">
            <v>0.31955882602757885</v>
          </cell>
          <cell r="X241">
            <v>9.3030422724522417</v>
          </cell>
          <cell r="Y241">
            <v>9.0788725791401408</v>
          </cell>
          <cell r="Z241">
            <v>8.8652520478662549</v>
          </cell>
          <cell r="AF241" t="e">
            <v>#REF!</v>
          </cell>
          <cell r="AM241">
            <v>11.074380165289256</v>
          </cell>
          <cell r="AN241">
            <v>9.9669421487603298</v>
          </cell>
        </row>
        <row r="242">
          <cell r="A242">
            <v>3476</v>
          </cell>
          <cell r="C242" t="str">
            <v>Pouilly fumé - Jeannot Père &amp; Fils</v>
          </cell>
          <cell r="D242">
            <v>2016</v>
          </cell>
          <cell r="E242" t="str">
            <v>blanc</v>
          </cell>
          <cell r="F242" t="str">
            <v>75 cl</v>
          </cell>
          <cell r="G242">
            <v>6.3</v>
          </cell>
          <cell r="H242">
            <v>0.56181449999999999</v>
          </cell>
          <cell r="I242">
            <v>0.59</v>
          </cell>
          <cell r="J242">
            <v>4.4699999999999997E-2</v>
          </cell>
          <cell r="K242">
            <v>7.3949999999999988E-2</v>
          </cell>
          <cell r="L242">
            <v>1.4999740686316883E-2</v>
          </cell>
          <cell r="M242">
            <v>0.1</v>
          </cell>
          <cell r="N242">
            <v>7.6854642406863158</v>
          </cell>
          <cell r="O242">
            <v>8.8770167537486078</v>
          </cell>
          <cell r="P242">
            <v>0.35</v>
          </cell>
          <cell r="Q242">
            <v>11.823791139517409</v>
          </cell>
          <cell r="R242">
            <v>14.306787278816065</v>
          </cell>
          <cell r="S242">
            <v>11.322314049586776</v>
          </cell>
          <cell r="T242">
            <v>13.7</v>
          </cell>
          <cell r="U242">
            <v>8.4700000000000006</v>
          </cell>
          <cell r="V242">
            <v>3.6368498089004602</v>
          </cell>
          <cell r="W242">
            <v>0.32121082253792388</v>
          </cell>
          <cell r="X242">
            <v>9.4882274576374268</v>
          </cell>
          <cell r="Y242">
            <v>9.2595954707064045</v>
          </cell>
          <cell r="Z242">
            <v>9.0417226361015484</v>
          </cell>
          <cell r="AF242" t="e">
            <v>#REF!</v>
          </cell>
          <cell r="AM242">
            <v>11.322314049586776</v>
          </cell>
          <cell r="AN242">
            <v>10.190082644628099</v>
          </cell>
        </row>
        <row r="243">
          <cell r="A243">
            <v>3473</v>
          </cell>
          <cell r="C243" t="str">
            <v>Pouilly fumé - Jeannot Père &amp; Fils</v>
          </cell>
          <cell r="D243">
            <v>2013</v>
          </cell>
          <cell r="E243" t="str">
            <v>blanc</v>
          </cell>
          <cell r="F243" t="str">
            <v>75 cl</v>
          </cell>
          <cell r="G243">
            <v>6</v>
          </cell>
          <cell r="H243">
            <v>0.56181449999999999</v>
          </cell>
          <cell r="I243">
            <v>0.59</v>
          </cell>
          <cell r="J243">
            <v>4.4699999999999997E-2</v>
          </cell>
          <cell r="K243">
            <v>7.3949999999999988E-2</v>
          </cell>
          <cell r="L243">
            <v>1.4999740686316883E-2</v>
          </cell>
          <cell r="M243">
            <v>0.1</v>
          </cell>
          <cell r="N243">
            <v>7.385464240686316</v>
          </cell>
          <cell r="O243">
            <v>8.524075577278019</v>
          </cell>
          <cell r="P243">
            <v>0.35</v>
          </cell>
          <cell r="Q243">
            <v>11.362252677978947</v>
          </cell>
          <cell r="R243">
            <v>13.748325740354526</v>
          </cell>
          <cell r="S243">
            <v>10.867768595041321</v>
          </cell>
          <cell r="T243">
            <v>13.149999999999999</v>
          </cell>
          <cell r="U243">
            <v>8.4700000000000006</v>
          </cell>
          <cell r="V243">
            <v>3.482304354355005</v>
          </cell>
          <cell r="W243">
            <v>0.32042496340452903</v>
          </cell>
          <cell r="X243">
            <v>9.1178570872670566</v>
          </cell>
          <cell r="Y243">
            <v>8.8981496875738753</v>
          </cell>
          <cell r="Z243">
            <v>8.6887814596309596</v>
          </cell>
          <cell r="AF243" t="e">
            <v>#REF!</v>
          </cell>
          <cell r="AM243">
            <v>10.867768595041321</v>
          </cell>
          <cell r="AN243">
            <v>9.7809917355371887</v>
          </cell>
        </row>
        <row r="244">
          <cell r="A244">
            <v>3477</v>
          </cell>
          <cell r="C244" t="str">
            <v>Pouilly fumé - Jeannot Père &amp; Fils</v>
          </cell>
          <cell r="D244">
            <v>2017</v>
          </cell>
          <cell r="E244" t="str">
            <v>blanc</v>
          </cell>
          <cell r="F244" t="str">
            <v>75 cl</v>
          </cell>
          <cell r="G244">
            <v>6.5</v>
          </cell>
          <cell r="H244">
            <v>0.56181449999999999</v>
          </cell>
          <cell r="I244">
            <v>0.59</v>
          </cell>
          <cell r="J244">
            <v>4.4699999999999997E-2</v>
          </cell>
          <cell r="K244">
            <v>7.3949999999999988E-2</v>
          </cell>
          <cell r="L244">
            <v>1.4999740686316883E-2</v>
          </cell>
          <cell r="M244">
            <v>0.1</v>
          </cell>
          <cell r="N244">
            <v>7.885464240686316</v>
          </cell>
          <cell r="O244">
            <v>9.2770167537486081</v>
          </cell>
          <cell r="P244">
            <v>0.35</v>
          </cell>
          <cell r="Q244">
            <v>12.131483447209716</v>
          </cell>
          <cell r="R244">
            <v>14.679094971123755</v>
          </cell>
          <cell r="S244">
            <v>11.487603305785125</v>
          </cell>
          <cell r="T244">
            <v>13.9</v>
          </cell>
          <cell r="U244">
            <v>9.2770167537486081</v>
          </cell>
          <cell r="V244">
            <v>3.6021390650988092</v>
          </cell>
          <cell r="W244">
            <v>0.31356750135032796</v>
          </cell>
          <cell r="X244">
            <v>9.7351410378843397</v>
          </cell>
          <cell r="Y244">
            <v>9.5005593261280925</v>
          </cell>
          <cell r="Z244">
            <v>9.2770167537486081</v>
          </cell>
          <cell r="AM244">
            <v>11.487603305785125</v>
          </cell>
          <cell r="AN244">
            <v>10.338842975206614</v>
          </cell>
        </row>
        <row r="245">
          <cell r="A245" t="str">
            <v>Quincy</v>
          </cell>
          <cell r="AF245" t="e">
            <v>#REF!</v>
          </cell>
          <cell r="AM245">
            <v>0</v>
          </cell>
          <cell r="AN245">
            <v>0</v>
          </cell>
        </row>
        <row r="246">
          <cell r="B246" t="str">
            <v>Domaine Valéry Renaudat</v>
          </cell>
          <cell r="AF246" t="e">
            <v>#REF!</v>
          </cell>
          <cell r="AM246">
            <v>0</v>
          </cell>
          <cell r="AN246">
            <v>0</v>
          </cell>
        </row>
        <row r="247">
          <cell r="A247">
            <v>3425</v>
          </cell>
          <cell r="C247" t="str">
            <v>Quincy blanc "Les Nouzats" AOC</v>
          </cell>
          <cell r="D247">
            <v>2009</v>
          </cell>
          <cell r="E247" t="str">
            <v>blanc</v>
          </cell>
          <cell r="F247" t="str">
            <v>75 cl</v>
          </cell>
          <cell r="G247">
            <v>5.91</v>
          </cell>
          <cell r="H247">
            <v>0</v>
          </cell>
          <cell r="I247">
            <v>0</v>
          </cell>
          <cell r="J247">
            <v>4.4699999999999997E-2</v>
          </cell>
          <cell r="K247">
            <v>0</v>
          </cell>
          <cell r="L247">
            <v>1.4999740686316883E-2</v>
          </cell>
          <cell r="M247">
            <v>0.1</v>
          </cell>
          <cell r="N247">
            <v>6.0696997406863167</v>
          </cell>
          <cell r="O247">
            <v>6.9761173419839029</v>
          </cell>
          <cell r="P247">
            <v>0.35</v>
          </cell>
          <cell r="Q247">
            <v>9.3379996010558717</v>
          </cell>
          <cell r="R247">
            <v>11.298979517277605</v>
          </cell>
          <cell r="S247">
            <v>9.1735537190082646</v>
          </cell>
          <cell r="T247">
            <v>11.1</v>
          </cell>
          <cell r="U247">
            <v>6.9761173419839029</v>
          </cell>
          <cell r="V247">
            <v>3.1038539783219479</v>
          </cell>
          <cell r="W247">
            <v>0.33834804628554566</v>
          </cell>
          <cell r="X247">
            <v>7.4934564699831068</v>
          </cell>
          <cell r="Y247">
            <v>7.3128912538389361</v>
          </cell>
          <cell r="Z247">
            <v>7.1408232243368435</v>
          </cell>
          <cell r="AC247">
            <v>48</v>
          </cell>
          <cell r="AD247">
            <v>440.3305785123967</v>
          </cell>
          <cell r="AE247">
            <v>16.240706221706191</v>
          </cell>
          <cell r="AF247" t="e">
            <v>#REF!</v>
          </cell>
          <cell r="AM247">
            <v>9.1735537190082646</v>
          </cell>
          <cell r="AN247">
            <v>8.2561983471074392</v>
          </cell>
        </row>
        <row r="248">
          <cell r="B248" t="str">
            <v>Domaine Jean-Michel Sorbe</v>
          </cell>
          <cell r="AF248" t="e">
            <v>#REF!</v>
          </cell>
          <cell r="AM248">
            <v>0</v>
          </cell>
          <cell r="AN248">
            <v>0</v>
          </cell>
        </row>
        <row r="249">
          <cell r="A249">
            <v>3412</v>
          </cell>
          <cell r="C249" t="str">
            <v xml:space="preserve">Quincy Sorbe </v>
          </cell>
          <cell r="D249">
            <v>2010</v>
          </cell>
          <cell r="E249" t="str">
            <v>blanc</v>
          </cell>
          <cell r="F249" t="str">
            <v>75 cl</v>
          </cell>
          <cell r="G249">
            <v>5.3</v>
          </cell>
          <cell r="H249">
            <v>0.56181449999999999</v>
          </cell>
          <cell r="I249">
            <v>0.59</v>
          </cell>
          <cell r="J249">
            <v>4.4699999999999997E-2</v>
          </cell>
          <cell r="K249">
            <v>7.3949999999999988E-2</v>
          </cell>
          <cell r="L249">
            <v>1.4999740686316883E-2</v>
          </cell>
          <cell r="M249">
            <v>0.1</v>
          </cell>
          <cell r="N249">
            <v>6.6854642406863158</v>
          </cell>
          <cell r="O249">
            <v>7.7005461655133134</v>
          </cell>
          <cell r="P249">
            <v>0.35</v>
          </cell>
          <cell r="Q249">
            <v>10.285329601055871</v>
          </cell>
          <cell r="R249">
            <v>12.445248817277603</v>
          </cell>
          <cell r="S249">
            <v>9.1735537190082646</v>
          </cell>
          <cell r="T249">
            <v>11.1</v>
          </cell>
          <cell r="U249">
            <v>7.7005461655133134</v>
          </cell>
          <cell r="V249">
            <v>2.4880894783219487</v>
          </cell>
          <cell r="W249">
            <v>0.27122416835761781</v>
          </cell>
          <cell r="X249">
            <v>8.2536595564028588</v>
          </cell>
          <cell r="Y249">
            <v>8.0547761935979718</v>
          </cell>
          <cell r="Z249">
            <v>7.865252047866254</v>
          </cell>
          <cell r="AC249">
            <v>6</v>
          </cell>
          <cell r="AD249">
            <v>55.041322314049587</v>
          </cell>
          <cell r="AE249">
            <v>1.627345010145707</v>
          </cell>
          <cell r="AF249" t="e">
            <v>#REF!</v>
          </cell>
          <cell r="AM249">
            <v>9.1735537190082646</v>
          </cell>
          <cell r="AN249">
            <v>8.2561983471074392</v>
          </cell>
        </row>
        <row r="250">
          <cell r="A250">
            <v>3414</v>
          </cell>
          <cell r="C250" t="str">
            <v>Quincy "Clos de la Victoire"</v>
          </cell>
          <cell r="D250">
            <v>2006</v>
          </cell>
          <cell r="E250" t="str">
            <v>blanc</v>
          </cell>
          <cell r="F250" t="str">
            <v>75 cl</v>
          </cell>
          <cell r="G250">
            <v>6.05</v>
          </cell>
          <cell r="H250">
            <v>0.56181449999999999</v>
          </cell>
          <cell r="I250">
            <v>0.59</v>
          </cell>
          <cell r="J250">
            <v>4.4699999999999997E-2</v>
          </cell>
          <cell r="K250">
            <v>7.3949999999999988E-2</v>
          </cell>
          <cell r="L250">
            <v>1.4999740686316883E-2</v>
          </cell>
          <cell r="M250">
            <v>0.1</v>
          </cell>
          <cell r="N250">
            <v>7.4354642406863158</v>
          </cell>
          <cell r="O250">
            <v>8.5828991066897835</v>
          </cell>
          <cell r="P250">
            <v>0.35</v>
          </cell>
          <cell r="Q250">
            <v>11.439175754902024</v>
          </cell>
          <cell r="R250">
            <v>13.841402663431449</v>
          </cell>
          <cell r="S250">
            <v>10.826446280991735</v>
          </cell>
          <cell r="T250">
            <v>13.1</v>
          </cell>
          <cell r="U250">
            <v>8.5828991066897835</v>
          </cell>
          <cell r="V250">
            <v>3.3909820403054196</v>
          </cell>
          <cell r="W250">
            <v>0.31321284494424106</v>
          </cell>
          <cell r="X250">
            <v>9.1795854823287844</v>
          </cell>
          <cell r="Y250">
            <v>8.9583906514292959</v>
          </cell>
          <cell r="Z250">
            <v>8.7476049890427241</v>
          </cell>
          <cell r="AC250">
            <v>16</v>
          </cell>
          <cell r="AD250">
            <v>173.22314049586777</v>
          </cell>
          <cell r="AE250">
            <v>5.011405519107857</v>
          </cell>
          <cell r="AF250" t="e">
            <v>#REF!</v>
          </cell>
          <cell r="AM250">
            <v>10.826446280991735</v>
          </cell>
          <cell r="AN250">
            <v>9.7438016528925626</v>
          </cell>
        </row>
        <row r="251">
          <cell r="A251">
            <v>3415</v>
          </cell>
          <cell r="C251" t="str">
            <v>Quincy "Clos de la Victoire"</v>
          </cell>
          <cell r="D251">
            <v>2010</v>
          </cell>
          <cell r="E251" t="str">
            <v>blanc</v>
          </cell>
          <cell r="F251" t="str">
            <v>75 cl</v>
          </cell>
          <cell r="G251">
            <v>6.35</v>
          </cell>
          <cell r="H251">
            <v>0.56181449999999999</v>
          </cell>
          <cell r="I251">
            <v>0.59</v>
          </cell>
          <cell r="J251">
            <v>4.4699999999999997E-2</v>
          </cell>
          <cell r="K251">
            <v>7.3949999999999988E-2</v>
          </cell>
          <cell r="L251">
            <v>1.4999740686316883E-2</v>
          </cell>
          <cell r="M251">
            <v>0.1</v>
          </cell>
          <cell r="N251">
            <v>7.7354642406863157</v>
          </cell>
          <cell r="O251">
            <v>8.9358402831603723</v>
          </cell>
          <cell r="P251">
            <v>0.35</v>
          </cell>
          <cell r="Q251">
            <v>11.900714216440486</v>
          </cell>
          <cell r="R251">
            <v>14.399864201892987</v>
          </cell>
          <cell r="S251">
            <v>10.826446280991735</v>
          </cell>
          <cell r="T251">
            <v>13.1</v>
          </cell>
          <cell r="U251">
            <v>8.9358402831603723</v>
          </cell>
          <cell r="V251">
            <v>3.0909820403054198</v>
          </cell>
          <cell r="W251">
            <v>0.28550292128011895</v>
          </cell>
          <cell r="X251">
            <v>9.5499558526991546</v>
          </cell>
          <cell r="Y251">
            <v>9.319836434561827</v>
          </cell>
          <cell r="Z251">
            <v>9.1005461655133129</v>
          </cell>
          <cell r="AC251">
            <v>16</v>
          </cell>
          <cell r="AD251">
            <v>173.22314049586777</v>
          </cell>
          <cell r="AE251">
            <v>4.5680467404819032</v>
          </cell>
          <cell r="AF251" t="e">
            <v>#REF!</v>
          </cell>
          <cell r="AM251">
            <v>10.826446280991735</v>
          </cell>
          <cell r="AN251">
            <v>9.7438016528925626</v>
          </cell>
        </row>
        <row r="252">
          <cell r="A252" t="str">
            <v>Reuilly</v>
          </cell>
          <cell r="AF252" t="e">
            <v>#REF!</v>
          </cell>
          <cell r="AM252">
            <v>0</v>
          </cell>
          <cell r="AN252">
            <v>0</v>
          </cell>
        </row>
        <row r="253">
          <cell r="B253" t="str">
            <v>Domaine Jean-Michel Sorbe</v>
          </cell>
          <cell r="AF253" t="e">
            <v>#REF!</v>
          </cell>
          <cell r="AM253">
            <v>0</v>
          </cell>
          <cell r="AN253">
            <v>0</v>
          </cell>
        </row>
        <row r="254">
          <cell r="A254">
            <v>3410</v>
          </cell>
          <cell r="C254" t="str">
            <v>Reuilly  Blanc "Les Rouesses"</v>
          </cell>
          <cell r="D254">
            <v>2011</v>
          </cell>
          <cell r="E254" t="str">
            <v>blanc</v>
          </cell>
          <cell r="F254" t="str">
            <v>75 cl</v>
          </cell>
          <cell r="G254">
            <v>5.9</v>
          </cell>
          <cell r="H254">
            <v>0.56181449999999999</v>
          </cell>
          <cell r="I254">
            <v>0.59</v>
          </cell>
          <cell r="J254">
            <v>4.4699999999999997E-2</v>
          </cell>
          <cell r="K254">
            <v>7.3949999999999988E-2</v>
          </cell>
          <cell r="L254">
            <v>1.4999740686316883E-2</v>
          </cell>
          <cell r="M254">
            <v>0.1</v>
          </cell>
          <cell r="N254">
            <v>7.2854642406863164</v>
          </cell>
          <cell r="O254">
            <v>8.40642851845449</v>
          </cell>
          <cell r="P254">
            <v>0.35</v>
          </cell>
          <cell r="Q254">
            <v>11.208406524132794</v>
          </cell>
          <cell r="R254">
            <v>13.562171894200681</v>
          </cell>
          <cell r="S254">
            <v>10.826446280991735</v>
          </cell>
          <cell r="T254">
            <v>13.1</v>
          </cell>
          <cell r="U254">
            <v>8.40642851845449</v>
          </cell>
          <cell r="V254">
            <v>3.5409820403054191</v>
          </cell>
          <cell r="W254">
            <v>0.32706780677630209</v>
          </cell>
          <cell r="X254">
            <v>8.9944002971435992</v>
          </cell>
          <cell r="Y254">
            <v>8.7776677598630322</v>
          </cell>
          <cell r="Z254">
            <v>8.5711344008074306</v>
          </cell>
          <cell r="AC254">
            <v>48</v>
          </cell>
          <cell r="AD254">
            <v>519.66942148760336</v>
          </cell>
          <cell r="AE254">
            <v>15.699254725262501</v>
          </cell>
          <cell r="AF254" t="e">
            <v>#REF!</v>
          </cell>
          <cell r="AM254">
            <v>10.826446280991735</v>
          </cell>
          <cell r="AN254">
            <v>9.7438016528925626</v>
          </cell>
        </row>
        <row r="255">
          <cell r="A255">
            <v>3411</v>
          </cell>
          <cell r="C255" t="str">
            <v xml:space="preserve">Reuilly Rouge </v>
          </cell>
          <cell r="D255">
            <v>2008</v>
          </cell>
          <cell r="E255" t="str">
            <v>rouge</v>
          </cell>
          <cell r="F255" t="str">
            <v>75 cl</v>
          </cell>
          <cell r="G255">
            <v>5.45</v>
          </cell>
          <cell r="H255">
            <v>0.56181449999999999</v>
          </cell>
          <cell r="I255">
            <v>0.59</v>
          </cell>
          <cell r="J255">
            <v>4.4699999999999997E-2</v>
          </cell>
          <cell r="K255">
            <v>7.3949999999999988E-2</v>
          </cell>
          <cell r="L255">
            <v>1.4999740686316883E-2</v>
          </cell>
          <cell r="M255">
            <v>0.1</v>
          </cell>
          <cell r="N255">
            <v>6.8354642406863162</v>
          </cell>
          <cell r="O255">
            <v>7.8770167537486078</v>
          </cell>
          <cell r="P255">
            <v>0.35</v>
          </cell>
          <cell r="Q255">
            <v>10.516098831825101</v>
          </cell>
          <cell r="R255">
            <v>12.724479586508371</v>
          </cell>
          <cell r="S255">
            <v>10</v>
          </cell>
          <cell r="T255">
            <v>12.1</v>
          </cell>
          <cell r="U255">
            <v>7.8770167537486078</v>
          </cell>
          <cell r="V255">
            <v>3.1645357593136838</v>
          </cell>
          <cell r="W255">
            <v>0.31645357593136836</v>
          </cell>
          <cell r="X255">
            <v>8.4388447415880439</v>
          </cell>
          <cell r="Y255">
            <v>8.2354990851642373</v>
          </cell>
          <cell r="Z255">
            <v>8.0417226361015484</v>
          </cell>
          <cell r="AC255">
            <v>54</v>
          </cell>
          <cell r="AD255">
            <v>540</v>
          </cell>
          <cell r="AE255">
            <v>17.088493100293892</v>
          </cell>
          <cell r="AF255" t="e">
            <v>#REF!</v>
          </cell>
          <cell r="AM255">
            <v>10</v>
          </cell>
          <cell r="AN255">
            <v>9</v>
          </cell>
        </row>
        <row r="256">
          <cell r="A256">
            <v>3413</v>
          </cell>
          <cell r="C256" t="str">
            <v>Reuilly blanc "La Commanderie"</v>
          </cell>
          <cell r="D256">
            <v>2008</v>
          </cell>
          <cell r="E256" t="str">
            <v>blanc</v>
          </cell>
          <cell r="F256" t="str">
            <v>75 cl</v>
          </cell>
          <cell r="G256">
            <v>6.15</v>
          </cell>
          <cell r="H256">
            <v>0.56181449999999999</v>
          </cell>
          <cell r="I256">
            <v>0.59</v>
          </cell>
          <cell r="J256">
            <v>4.4699999999999997E-2</v>
          </cell>
          <cell r="K256">
            <v>7.3949999999999988E-2</v>
          </cell>
          <cell r="L256">
            <v>1.4999740686316883E-2</v>
          </cell>
          <cell r="M256">
            <v>0.1</v>
          </cell>
          <cell r="N256">
            <v>7.5354642406863164</v>
          </cell>
          <cell r="O256">
            <v>8.7005461655133143</v>
          </cell>
          <cell r="P256">
            <v>0.35</v>
          </cell>
          <cell r="Q256">
            <v>11.593021908748179</v>
          </cell>
          <cell r="R256">
            <v>14.027556509585297</v>
          </cell>
          <cell r="S256">
            <v>10.826446280991735</v>
          </cell>
          <cell r="T256">
            <v>13.1</v>
          </cell>
          <cell r="U256">
            <v>8.7005461655133143</v>
          </cell>
          <cell r="V256">
            <v>3.2909820403054191</v>
          </cell>
          <cell r="W256">
            <v>0.30397620372286693</v>
          </cell>
          <cell r="X256">
            <v>9.3030422724522417</v>
          </cell>
          <cell r="Y256">
            <v>9.0788725791401408</v>
          </cell>
          <cell r="Z256">
            <v>8.8652520478662549</v>
          </cell>
          <cell r="AC256">
            <v>13</v>
          </cell>
          <cell r="AD256">
            <v>140.74380165289256</v>
          </cell>
          <cell r="AE256">
            <v>3.9516906483972702</v>
          </cell>
          <cell r="AF256" t="e">
            <v>#REF!</v>
          </cell>
          <cell r="AM256">
            <v>10.826446280991735</v>
          </cell>
          <cell r="AN256">
            <v>9.7438016528925626</v>
          </cell>
        </row>
        <row r="257">
          <cell r="B257" t="str">
            <v>Domaine Valéry Renaudat</v>
          </cell>
          <cell r="AF257" t="e">
            <v>#REF!</v>
          </cell>
          <cell r="AM257">
            <v>0</v>
          </cell>
          <cell r="AN257">
            <v>0</v>
          </cell>
        </row>
        <row r="258">
          <cell r="A258">
            <v>3421</v>
          </cell>
          <cell r="C258" t="str">
            <v>Reuilly  gris Les Lignis AOC</v>
          </cell>
          <cell r="D258">
            <v>2010</v>
          </cell>
          <cell r="E258" t="str">
            <v>blanc</v>
          </cell>
          <cell r="F258" t="str">
            <v>75 cl</v>
          </cell>
          <cell r="G258">
            <v>5.2</v>
          </cell>
          <cell r="H258">
            <v>0.56181449999999999</v>
          </cell>
          <cell r="I258">
            <v>0.59</v>
          </cell>
          <cell r="J258">
            <v>4.4699999999999997E-2</v>
          </cell>
          <cell r="K258">
            <v>7.3949999999999988E-2</v>
          </cell>
          <cell r="L258">
            <v>1.4999740686316883E-2</v>
          </cell>
          <cell r="M258">
            <v>0.1</v>
          </cell>
          <cell r="N258">
            <v>6.5854642406863162</v>
          </cell>
          <cell r="O258">
            <v>7.5828991066897844</v>
          </cell>
          <cell r="P258">
            <v>0.35</v>
          </cell>
          <cell r="Q258">
            <v>10.131483447209717</v>
          </cell>
          <cell r="R258">
            <v>12.259094971123758</v>
          </cell>
          <cell r="S258">
            <v>9.1735537190082646</v>
          </cell>
          <cell r="T258">
            <v>11.1</v>
          </cell>
          <cell r="U258">
            <v>7.5828991066897844</v>
          </cell>
          <cell r="V258">
            <v>2.5880894783219484</v>
          </cell>
          <cell r="W258">
            <v>0.28212506925851871</v>
          </cell>
          <cell r="X258">
            <v>8.1302027662794014</v>
          </cell>
          <cell r="Y258">
            <v>7.9342942658871287</v>
          </cell>
          <cell r="Z258">
            <v>7.747604989042725</v>
          </cell>
          <cell r="AC258">
            <v>48</v>
          </cell>
          <cell r="AD258">
            <v>440.3305785123967</v>
          </cell>
          <cell r="AE258">
            <v>13.542003324408899</v>
          </cell>
          <cell r="AF258" t="e">
            <v>#REF!</v>
          </cell>
          <cell r="AM258">
            <v>9.1735537190082646</v>
          </cell>
          <cell r="AN258">
            <v>8.2561983471074392</v>
          </cell>
        </row>
        <row r="259">
          <cell r="A259">
            <v>3422</v>
          </cell>
          <cell r="C259" t="str">
            <v>Reuilly  Blanc, Les Lignis AOC</v>
          </cell>
          <cell r="D259">
            <v>2011</v>
          </cell>
          <cell r="E259" t="str">
            <v>blanc</v>
          </cell>
          <cell r="F259" t="str">
            <v>75 cl</v>
          </cell>
          <cell r="G259">
            <v>4.5999999999999996</v>
          </cell>
          <cell r="H259">
            <v>0.56181449999999999</v>
          </cell>
          <cell r="I259">
            <v>0.59</v>
          </cell>
          <cell r="J259">
            <v>4.4699999999999997E-2</v>
          </cell>
          <cell r="K259">
            <v>7.3949999999999988E-2</v>
          </cell>
          <cell r="L259">
            <v>1.4999740686316883E-2</v>
          </cell>
          <cell r="M259">
            <v>0.1</v>
          </cell>
          <cell r="N259">
            <v>5.9854642406863157</v>
          </cell>
          <cell r="O259">
            <v>6.8770167537486069</v>
          </cell>
          <cell r="P259">
            <v>0.35</v>
          </cell>
          <cell r="Q259">
            <v>9.2084065241327924</v>
          </cell>
          <cell r="R259">
            <v>11.142171894200679</v>
          </cell>
          <cell r="S259">
            <v>8.3471074380165291</v>
          </cell>
          <cell r="T259">
            <v>10.1</v>
          </cell>
          <cell r="U259">
            <v>6.8770167537486069</v>
          </cell>
          <cell r="V259">
            <v>2.3616431973302134</v>
          </cell>
          <cell r="W259">
            <v>0.28292953156134237</v>
          </cell>
          <cell r="X259">
            <v>7.3894620255386609</v>
          </cell>
          <cell r="Y259">
            <v>7.2114026996220675</v>
          </cell>
          <cell r="Z259">
            <v>7.0417226361015484</v>
          </cell>
          <cell r="AC259">
            <v>48</v>
          </cell>
          <cell r="AD259">
            <v>400.6611570247934</v>
          </cell>
          <cell r="AE259">
            <v>13.580617514944434</v>
          </cell>
          <cell r="AF259" t="e">
            <v>#REF!</v>
          </cell>
          <cell r="AM259">
            <v>8.3471074380165291</v>
          </cell>
          <cell r="AN259">
            <v>7.5123966942148765</v>
          </cell>
        </row>
        <row r="260">
          <cell r="A260" t="str">
            <v>Sancerre</v>
          </cell>
          <cell r="AF260" t="e">
            <v>#REF!</v>
          </cell>
          <cell r="AM260">
            <v>0</v>
          </cell>
          <cell r="AN260">
            <v>0</v>
          </cell>
        </row>
        <row r="261">
          <cell r="B261" t="str">
            <v>Henri Bourgeois</v>
          </cell>
        </row>
        <row r="262">
          <cell r="A262">
            <v>3450</v>
          </cell>
          <cell r="C262" t="str">
            <v>VdP Val de Loire Petit Bourgeois blanc - Henri Bourgeois</v>
          </cell>
          <cell r="D262">
            <v>2016</v>
          </cell>
          <cell r="E262" t="str">
            <v>blanc</v>
          </cell>
          <cell r="F262" t="str">
            <v>75 cl</v>
          </cell>
          <cell r="G262">
            <v>5.61</v>
          </cell>
          <cell r="H262">
            <v>0</v>
          </cell>
          <cell r="I262">
            <v>0</v>
          </cell>
          <cell r="J262">
            <v>4.4699999999999997E-2</v>
          </cell>
          <cell r="K262">
            <v>0</v>
          </cell>
          <cell r="L262">
            <v>1.4999740686316883E-2</v>
          </cell>
          <cell r="M262">
            <v>0.1</v>
          </cell>
          <cell r="N262">
            <v>5.7696997406863169</v>
          </cell>
          <cell r="O262">
            <v>6.6231761655133141</v>
          </cell>
          <cell r="P262">
            <v>0.35</v>
          </cell>
          <cell r="Q262">
            <v>8.87646113951741</v>
          </cell>
          <cell r="R262">
            <v>10.740517978816065</v>
          </cell>
          <cell r="S262">
            <v>8.0165289256198342</v>
          </cell>
          <cell r="T262">
            <v>9.6999999999999993</v>
          </cell>
          <cell r="U262">
            <v>6.6231761655133141</v>
          </cell>
          <cell r="V262">
            <v>2.2468291849335174</v>
          </cell>
          <cell r="W262">
            <v>0.28027456842985116</v>
          </cell>
          <cell r="X262">
            <v>7.1230860996127365</v>
          </cell>
          <cell r="Y262">
            <v>6.9514454707064059</v>
          </cell>
          <cell r="Z262">
            <v>6.7878820478662556</v>
          </cell>
        </row>
        <row r="263">
          <cell r="A263">
            <v>3451</v>
          </cell>
          <cell r="C263" t="str">
            <v>VdP Val de Loire Petit Bourgeois rouge - Henri Bourgeois</v>
          </cell>
          <cell r="D263">
            <v>2015</v>
          </cell>
          <cell r="E263" t="str">
            <v>rouge</v>
          </cell>
          <cell r="F263" t="str">
            <v>75 cl</v>
          </cell>
          <cell r="G263">
            <v>5.61</v>
          </cell>
          <cell r="H263">
            <v>0</v>
          </cell>
          <cell r="I263">
            <v>0</v>
          </cell>
          <cell r="J263">
            <v>4.4699999999999997E-2</v>
          </cell>
          <cell r="K263">
            <v>0</v>
          </cell>
          <cell r="L263">
            <v>1.4999740686316883E-2</v>
          </cell>
          <cell r="M263">
            <v>0.1</v>
          </cell>
          <cell r="N263">
            <v>5.7696997406863169</v>
          </cell>
          <cell r="O263">
            <v>6.6231761655133141</v>
          </cell>
          <cell r="P263">
            <v>0.35</v>
          </cell>
          <cell r="Q263">
            <v>8.87646113951741</v>
          </cell>
          <cell r="R263">
            <v>10.740517978816065</v>
          </cell>
          <cell r="S263">
            <v>8.0165289256198342</v>
          </cell>
          <cell r="T263">
            <v>9.6999999999999993</v>
          </cell>
          <cell r="U263">
            <v>6.6231761655133141</v>
          </cell>
          <cell r="V263">
            <v>2.2468291849335174</v>
          </cell>
          <cell r="W263">
            <v>0.28027456842985116</v>
          </cell>
          <cell r="X263">
            <v>7.1230860996127365</v>
          </cell>
          <cell r="Y263">
            <v>6.9514454707064059</v>
          </cell>
          <cell r="Z263">
            <v>6.7878820478662556</v>
          </cell>
        </row>
        <row r="264">
          <cell r="A264">
            <v>3452</v>
          </cell>
          <cell r="C264" t="str">
            <v xml:space="preserve">Sancerre La Bourgeoise blanc </v>
          </cell>
          <cell r="D264">
            <v>2009</v>
          </cell>
          <cell r="E264" t="str">
            <v>blanc</v>
          </cell>
          <cell r="F264">
            <v>37.5</v>
          </cell>
          <cell r="G264">
            <v>4.5999999999999996</v>
          </cell>
          <cell r="H264">
            <v>0</v>
          </cell>
          <cell r="I264">
            <v>0</v>
          </cell>
          <cell r="J264">
            <v>4.4699999999999997E-2</v>
          </cell>
          <cell r="K264">
            <v>0</v>
          </cell>
          <cell r="L264">
            <v>1.4999740686316883E-2</v>
          </cell>
          <cell r="M264">
            <v>0.1</v>
          </cell>
          <cell r="N264">
            <v>4.7596997406863162</v>
          </cell>
          <cell r="O264">
            <v>5.4349408713956668</v>
          </cell>
          <cell r="P264">
            <v>0.35</v>
          </cell>
          <cell r="Q264">
            <v>7.3226149856712555</v>
          </cell>
          <cell r="R264">
            <v>8.8603641326622196</v>
          </cell>
          <cell r="S264">
            <v>6.1570247933884303</v>
          </cell>
          <cell r="T264">
            <v>7.45</v>
          </cell>
          <cell r="U264">
            <v>5.4349408713956668</v>
          </cell>
          <cell r="V264">
            <v>1.3973250527021142</v>
          </cell>
          <cell r="W264">
            <v>0.22694809580799435</v>
          </cell>
          <cell r="X264">
            <v>5.8761725193658219</v>
          </cell>
          <cell r="Y264">
            <v>5.734578000826887</v>
          </cell>
          <cell r="Z264">
            <v>5.5996467537486074</v>
          </cell>
        </row>
        <row r="265">
          <cell r="A265">
            <v>3453</v>
          </cell>
          <cell r="C265" t="str">
            <v>Sancerre Grande Réserve blanc</v>
          </cell>
          <cell r="D265">
            <v>2013</v>
          </cell>
          <cell r="E265" t="str">
            <v>blanc</v>
          </cell>
          <cell r="F265" t="str">
            <v>75 cl</v>
          </cell>
          <cell r="G265">
            <v>8.3000000000000007</v>
          </cell>
          <cell r="H265">
            <v>0</v>
          </cell>
          <cell r="I265">
            <v>0</v>
          </cell>
          <cell r="J265">
            <v>4.4699999999999997E-2</v>
          </cell>
          <cell r="K265">
            <v>0</v>
          </cell>
          <cell r="L265">
            <v>1.4999740686316883E-2</v>
          </cell>
          <cell r="M265">
            <v>0.1</v>
          </cell>
          <cell r="N265">
            <v>8.4596997406863181</v>
          </cell>
          <cell r="O265">
            <v>9.7878820478662565</v>
          </cell>
          <cell r="P265">
            <v>0.35</v>
          </cell>
          <cell r="Q265">
            <v>13.01492267797895</v>
          </cell>
          <cell r="R265">
            <v>15.748056440354528</v>
          </cell>
          <cell r="S265">
            <v>12.314049586776859</v>
          </cell>
          <cell r="T265">
            <v>14.899999999999999</v>
          </cell>
          <cell r="U265">
            <v>9.7878820478662565</v>
          </cell>
          <cell r="V265">
            <v>3.8543498460905408</v>
          </cell>
          <cell r="W265">
            <v>0.31300424924627884</v>
          </cell>
          <cell r="X265">
            <v>10.444073753933726</v>
          </cell>
          <cell r="Y265">
            <v>10.192409326128095</v>
          </cell>
          <cell r="Z265">
            <v>9.9525879302191989</v>
          </cell>
        </row>
        <row r="266">
          <cell r="A266">
            <v>3454</v>
          </cell>
          <cell r="C266" t="str">
            <v>Sancerre Les Bonnes Bouches rouge</v>
          </cell>
          <cell r="D266">
            <v>2009</v>
          </cell>
          <cell r="E266" t="str">
            <v>rouge</v>
          </cell>
          <cell r="F266" t="str">
            <v>75 cl</v>
          </cell>
          <cell r="G266">
            <v>8.7899999999999991</v>
          </cell>
          <cell r="H266">
            <v>0</v>
          </cell>
          <cell r="I266">
            <v>0</v>
          </cell>
          <cell r="J266">
            <v>4.4699999999999997E-2</v>
          </cell>
          <cell r="K266">
            <v>0</v>
          </cell>
          <cell r="L266">
            <v>1.4999740686316883E-2</v>
          </cell>
          <cell r="M266">
            <v>0.1</v>
          </cell>
          <cell r="N266">
            <v>8.9496997406863166</v>
          </cell>
          <cell r="O266">
            <v>10.364352636101549</v>
          </cell>
          <cell r="P266">
            <v>0.35</v>
          </cell>
          <cell r="Q266">
            <v>13.768768831825103</v>
          </cell>
          <cell r="R266">
            <v>16.660210286508374</v>
          </cell>
          <cell r="S266">
            <v>12.975206611570247</v>
          </cell>
          <cell r="T266">
            <v>15.7</v>
          </cell>
          <cell r="U266">
            <v>10.364352636101549</v>
          </cell>
          <cell r="V266">
            <v>4.0255068708839303</v>
          </cell>
          <cell r="W266">
            <v>0.31024607094073603</v>
          </cell>
          <cell r="X266">
            <v>11.049012025538662</v>
          </cell>
          <cell r="Y266">
            <v>10.782770771911226</v>
          </cell>
          <cell r="Z266">
            <v>10.529058518454491</v>
          </cell>
        </row>
        <row r="267">
          <cell r="A267">
            <v>3455</v>
          </cell>
          <cell r="C267" t="str">
            <v>Sancerre Les Bonnes Bouches rosé</v>
          </cell>
          <cell r="D267">
            <v>2009</v>
          </cell>
          <cell r="E267" t="str">
            <v>rosé</v>
          </cell>
          <cell r="F267" t="str">
            <v>75 cl</v>
          </cell>
          <cell r="G267">
            <v>8</v>
          </cell>
          <cell r="H267">
            <v>0</v>
          </cell>
          <cell r="I267">
            <v>0</v>
          </cell>
          <cell r="J267">
            <v>4.4699999999999997E-2</v>
          </cell>
          <cell r="K267">
            <v>0</v>
          </cell>
          <cell r="L267">
            <v>1.4999740686316883E-2</v>
          </cell>
          <cell r="M267">
            <v>0.1</v>
          </cell>
          <cell r="N267">
            <v>8.1596997406863174</v>
          </cell>
          <cell r="O267">
            <v>9.4349408713956677</v>
          </cell>
          <cell r="P267">
            <v>0.35</v>
          </cell>
          <cell r="Q267">
            <v>12.553384216440488</v>
          </cell>
          <cell r="R267">
            <v>15.18959490189299</v>
          </cell>
          <cell r="S267">
            <v>10.909090909090908</v>
          </cell>
          <cell r="T267">
            <v>13.2</v>
          </cell>
          <cell r="U267">
            <v>9.4349408713956677</v>
          </cell>
          <cell r="V267">
            <v>2.7493911684045909</v>
          </cell>
          <cell r="W267">
            <v>0.25202752377042087</v>
          </cell>
          <cell r="X267">
            <v>10.073703383563354</v>
          </cell>
          <cell r="Y267">
            <v>9.8309635429955637</v>
          </cell>
          <cell r="Z267">
            <v>9.5996467537486083</v>
          </cell>
        </row>
        <row r="268">
          <cell r="B268" t="str">
            <v>Didier Raimbault</v>
          </cell>
        </row>
        <row r="269">
          <cell r="A269">
            <v>3490</v>
          </cell>
          <cell r="B269">
            <v>333795</v>
          </cell>
          <cell r="C269" t="str">
            <v>Sancerre Les Belles Côtes blanc - Didier Raimbault</v>
          </cell>
          <cell r="D269">
            <v>2016</v>
          </cell>
          <cell r="E269" t="str">
            <v>blanc</v>
          </cell>
          <cell r="F269" t="str">
            <v>75 cl</v>
          </cell>
          <cell r="G269">
            <v>9.7799999999999994</v>
          </cell>
          <cell r="H269">
            <v>0</v>
          </cell>
          <cell r="I269">
            <v>0</v>
          </cell>
          <cell r="J269">
            <v>4.4699999999999997E-2</v>
          </cell>
          <cell r="K269">
            <v>0</v>
          </cell>
          <cell r="L269">
            <v>1.4999740686316883E-2</v>
          </cell>
          <cell r="M269">
            <v>0.1</v>
          </cell>
          <cell r="N269">
            <v>9.9396997406863168</v>
          </cell>
          <cell r="O269">
            <v>11.693764400807432</v>
          </cell>
          <cell r="P269">
            <v>0.35</v>
          </cell>
          <cell r="Q269">
            <v>15.291845754902026</v>
          </cell>
          <cell r="R269">
            <v>18.503133363431452</v>
          </cell>
          <cell r="S269">
            <v>14.380165289256198</v>
          </cell>
          <cell r="T269">
            <v>17.399999999999999</v>
          </cell>
          <cell r="U269">
            <v>11.693764400807432</v>
          </cell>
          <cell r="V269">
            <v>4.4404655485698807</v>
          </cell>
          <cell r="W269">
            <v>0.30879099504422736</v>
          </cell>
          <cell r="X269">
            <v>12.271234247760884</v>
          </cell>
          <cell r="Y269">
            <v>11.975541856248576</v>
          </cell>
          <cell r="Z269">
            <v>11.693764400807432</v>
          </cell>
        </row>
        <row r="270">
          <cell r="A270">
            <v>3491</v>
          </cell>
          <cell r="B270">
            <v>333693</v>
          </cell>
          <cell r="C270" t="str">
            <v>Sancerre Les Belles Côtes blanc 1/2 bt - Didier Raimbault</v>
          </cell>
          <cell r="D270">
            <v>2013</v>
          </cell>
          <cell r="E270" t="str">
            <v>blanc</v>
          </cell>
          <cell r="F270">
            <v>37.5</v>
          </cell>
          <cell r="G270">
            <v>5.45</v>
          </cell>
          <cell r="H270">
            <v>0</v>
          </cell>
          <cell r="I270">
            <v>0</v>
          </cell>
          <cell r="J270">
            <v>4.4699999999999997E-2</v>
          </cell>
          <cell r="K270">
            <v>0</v>
          </cell>
          <cell r="L270">
            <v>1.4999740686316883E-2</v>
          </cell>
          <cell r="M270">
            <v>0.1</v>
          </cell>
          <cell r="N270">
            <v>5.6096997406863167</v>
          </cell>
          <cell r="O270">
            <v>6.5996467537486083</v>
          </cell>
          <cell r="P270">
            <v>0.35</v>
          </cell>
          <cell r="Q270">
            <v>8.6303072933635647</v>
          </cell>
          <cell r="R270">
            <v>10.442671824969914</v>
          </cell>
          <cell r="S270">
            <v>8.1818181818181817</v>
          </cell>
          <cell r="T270">
            <v>9.8999999999999986</v>
          </cell>
          <cell r="U270">
            <v>6.5996467537486083</v>
          </cell>
          <cell r="V270">
            <v>2.5721184411318649</v>
          </cell>
          <cell r="W270">
            <v>0.3143700316938946</v>
          </cell>
          <cell r="X270">
            <v>6.9255552354152057</v>
          </cell>
          <cell r="Y270">
            <v>6.7586743863690568</v>
          </cell>
          <cell r="Z270">
            <v>6.5996467537486083</v>
          </cell>
        </row>
        <row r="271">
          <cell r="A271">
            <v>3492</v>
          </cell>
          <cell r="B271">
            <v>642494</v>
          </cell>
          <cell r="C271" t="str">
            <v>Sancerre Les Belles Côtes rosé - Didier Raimbault</v>
          </cell>
          <cell r="D271">
            <v>2014</v>
          </cell>
          <cell r="E271" t="str">
            <v>rosé</v>
          </cell>
          <cell r="F271" t="str">
            <v>75 cl</v>
          </cell>
          <cell r="G271">
            <v>9.1999999999999993</v>
          </cell>
          <cell r="H271">
            <v>0</v>
          </cell>
          <cell r="I271">
            <v>0</v>
          </cell>
          <cell r="J271">
            <v>4.4699999999999997E-2</v>
          </cell>
          <cell r="K271">
            <v>0</v>
          </cell>
          <cell r="L271">
            <v>1.4999740686316883E-2</v>
          </cell>
          <cell r="M271">
            <v>0.1</v>
          </cell>
          <cell r="N271">
            <v>9.3596997406863167</v>
          </cell>
          <cell r="O271">
            <v>11.011411459630962</v>
          </cell>
          <cell r="P271">
            <v>0.35</v>
          </cell>
          <cell r="Q271">
            <v>14.399538062594333</v>
          </cell>
          <cell r="R271">
            <v>17.423441055739143</v>
          </cell>
          <cell r="S271">
            <v>12.975206611570247</v>
          </cell>
          <cell r="T271">
            <v>15.7</v>
          </cell>
          <cell r="U271">
            <v>11.011411459630962</v>
          </cell>
          <cell r="V271">
            <v>3.6155068708839302</v>
          </cell>
          <cell r="W271">
            <v>0.27864734482608638</v>
          </cell>
          <cell r="X271">
            <v>11.555184865044835</v>
          </cell>
          <cell r="Y271">
            <v>11.276746675525683</v>
          </cell>
          <cell r="Z271">
            <v>11.011411459630962</v>
          </cell>
        </row>
        <row r="272">
          <cell r="A272">
            <v>3494</v>
          </cell>
          <cell r="B272">
            <v>617595</v>
          </cell>
          <cell r="C272" t="str">
            <v>Sancerre Les Belles Côtes rouge, 1/2 bt</v>
          </cell>
          <cell r="D272">
            <v>2015</v>
          </cell>
          <cell r="E272" t="str">
            <v>rouge</v>
          </cell>
          <cell r="F272">
            <v>37.5</v>
          </cell>
          <cell r="G272">
            <v>5.78</v>
          </cell>
          <cell r="H272">
            <v>0</v>
          </cell>
          <cell r="I272">
            <v>0</v>
          </cell>
          <cell r="J272">
            <v>4.4699999999999997E-2</v>
          </cell>
          <cell r="K272">
            <v>0</v>
          </cell>
          <cell r="L272">
            <v>1.4999740686316883E-2</v>
          </cell>
          <cell r="M272">
            <v>0.1</v>
          </cell>
          <cell r="N272">
            <v>5.9396997406863168</v>
          </cell>
          <cell r="O272">
            <v>6.9878820478662549</v>
          </cell>
          <cell r="P272">
            <v>0.35</v>
          </cell>
          <cell r="Q272">
            <v>9.1379996010558724</v>
          </cell>
          <cell r="R272">
            <v>11.056979517277606</v>
          </cell>
          <cell r="S272">
            <v>8.677685950413224</v>
          </cell>
          <cell r="T272">
            <v>10.5</v>
          </cell>
          <cell r="U272">
            <v>6.9878820478662549</v>
          </cell>
          <cell r="V272">
            <v>2.7379862097269072</v>
          </cell>
          <cell r="W272">
            <v>0.3155203155971007</v>
          </cell>
          <cell r="X272">
            <v>7.3329626428226131</v>
          </cell>
          <cell r="Y272">
            <v>7.1562647478148396</v>
          </cell>
          <cell r="Z272">
            <v>6.9878820478662549</v>
          </cell>
        </row>
        <row r="273">
          <cell r="A273">
            <v>3495</v>
          </cell>
          <cell r="B273">
            <v>642395</v>
          </cell>
          <cell r="C273" t="str">
            <v>Sancerre Les Belles Côtes rouge - Didier Raimbault</v>
          </cell>
          <cell r="D273">
            <v>2015</v>
          </cell>
          <cell r="E273" t="str">
            <v>rouge</v>
          </cell>
          <cell r="F273" t="str">
            <v>75 cl</v>
          </cell>
          <cell r="G273">
            <v>9.9</v>
          </cell>
          <cell r="H273">
            <v>0</v>
          </cell>
          <cell r="I273">
            <v>0</v>
          </cell>
          <cell r="J273">
            <v>4.4699999999999997E-2</v>
          </cell>
          <cell r="K273">
            <v>0</v>
          </cell>
          <cell r="L273">
            <v>1.4999740686316883E-2</v>
          </cell>
          <cell r="M273">
            <v>0.1</v>
          </cell>
          <cell r="N273">
            <v>10.059699740686318</v>
          </cell>
          <cell r="O273">
            <v>11.834940871395668</v>
          </cell>
          <cell r="P273">
            <v>0.35</v>
          </cell>
          <cell r="Q273">
            <v>15.476461139517411</v>
          </cell>
          <cell r="R273">
            <v>18.726517978816066</v>
          </cell>
          <cell r="S273">
            <v>13.96694214876033</v>
          </cell>
          <cell r="T273">
            <v>16.899999999999999</v>
          </cell>
          <cell r="U273">
            <v>11.834940871395668</v>
          </cell>
          <cell r="V273">
            <v>3.907242408074012</v>
          </cell>
          <cell r="W273">
            <v>0.27974930850707425</v>
          </cell>
          <cell r="X273">
            <v>12.419382395909034</v>
          </cell>
          <cell r="Y273">
            <v>12.120120169501588</v>
          </cell>
          <cell r="Z273">
            <v>11.834940871395668</v>
          </cell>
        </row>
        <row r="274">
          <cell r="A274">
            <v>3496</v>
          </cell>
          <cell r="B274">
            <v>333695</v>
          </cell>
          <cell r="C274" t="str">
            <v>Sancerre Les Belles Côtes blanc 1/2 bt - Didier Raimbault</v>
          </cell>
          <cell r="D274">
            <v>2015</v>
          </cell>
          <cell r="E274" t="str">
            <v>blanc</v>
          </cell>
          <cell r="F274">
            <v>37.5</v>
          </cell>
          <cell r="G274">
            <v>5.89</v>
          </cell>
          <cell r="H274">
            <v>0</v>
          </cell>
          <cell r="I274">
            <v>0</v>
          </cell>
          <cell r="J274">
            <v>4.4699999999999997E-2</v>
          </cell>
          <cell r="K274">
            <v>0</v>
          </cell>
          <cell r="L274">
            <v>1.4999740686316883E-2</v>
          </cell>
          <cell r="M274">
            <v>0.1</v>
          </cell>
          <cell r="N274">
            <v>6.0496997406863162</v>
          </cell>
          <cell r="O274">
            <v>7.1172938125721368</v>
          </cell>
          <cell r="P274">
            <v>0.35</v>
          </cell>
          <cell r="Q274">
            <v>9.3072303702866392</v>
          </cell>
          <cell r="R274">
            <v>11.261748748046832</v>
          </cell>
          <cell r="S274">
            <v>8.7603305785123968</v>
          </cell>
          <cell r="T274">
            <v>10.6</v>
          </cell>
          <cell r="U274">
            <v>7.1172938125721368</v>
          </cell>
          <cell r="V274">
            <v>2.7106308378260806</v>
          </cell>
          <cell r="W274">
            <v>0.30942106733675073</v>
          </cell>
          <cell r="X274">
            <v>7.4687651119584144</v>
          </cell>
          <cell r="Y274">
            <v>7.2887948682967671</v>
          </cell>
          <cell r="Z274">
            <v>7.1172938125721368</v>
          </cell>
        </row>
        <row r="275">
          <cell r="A275">
            <v>3497</v>
          </cell>
          <cell r="B275">
            <v>642496</v>
          </cell>
          <cell r="C275" t="str">
            <v>Sancerre Les Belles Côtes rosé - Didier Raimbault</v>
          </cell>
          <cell r="D275">
            <v>2016</v>
          </cell>
          <cell r="E275" t="str">
            <v>rosé</v>
          </cell>
          <cell r="F275" t="str">
            <v>75 cl</v>
          </cell>
          <cell r="G275">
            <v>9.5500000000000007</v>
          </cell>
          <cell r="H275">
            <v>0</v>
          </cell>
          <cell r="I275">
            <v>0</v>
          </cell>
          <cell r="J275">
            <v>4.4699999999999997E-2</v>
          </cell>
          <cell r="K275">
            <v>0</v>
          </cell>
          <cell r="L275">
            <v>1.4999740686316883E-2</v>
          </cell>
          <cell r="M275">
            <v>0.1</v>
          </cell>
          <cell r="N275">
            <v>9.7096997406863181</v>
          </cell>
          <cell r="O275">
            <v>11.423176165513317</v>
          </cell>
          <cell r="P275">
            <v>0.35</v>
          </cell>
          <cell r="Q275">
            <v>14.937999601055873</v>
          </cell>
          <cell r="R275">
            <v>18.074979517277605</v>
          </cell>
          <cell r="S275">
            <v>13.388429752066115</v>
          </cell>
          <cell r="T275">
            <v>16.2</v>
          </cell>
          <cell r="U275">
            <v>11.423176165513317</v>
          </cell>
          <cell r="V275">
            <v>3.6787300113797965</v>
          </cell>
          <cell r="W275">
            <v>0.27476934035614531</v>
          </cell>
          <cell r="X275">
            <v>11.987283630476934</v>
          </cell>
          <cell r="Y275">
            <v>11.698433422513636</v>
          </cell>
          <cell r="Z275">
            <v>11.423176165513317</v>
          </cell>
        </row>
        <row r="276">
          <cell r="B276" t="str">
            <v>Domaine Jacques Raffaitin</v>
          </cell>
          <cell r="AF276" t="e">
            <v>#REF!</v>
          </cell>
          <cell r="AM276">
            <v>0</v>
          </cell>
          <cell r="AN276">
            <v>0</v>
          </cell>
        </row>
        <row r="277">
          <cell r="A277">
            <v>3460</v>
          </cell>
          <cell r="C277" t="str">
            <v xml:space="preserve">Sancerre blanc </v>
          </cell>
          <cell r="D277">
            <v>2008</v>
          </cell>
          <cell r="E277" t="str">
            <v>blanc</v>
          </cell>
          <cell r="F277" t="str">
            <v>75 cl</v>
          </cell>
          <cell r="G277">
            <v>5.6</v>
          </cell>
          <cell r="H277">
            <v>0.56181449999999999</v>
          </cell>
          <cell r="I277">
            <v>0.59</v>
          </cell>
          <cell r="J277">
            <v>4.4699999999999997E-2</v>
          </cell>
          <cell r="K277">
            <v>7.3949999999999988E-2</v>
          </cell>
          <cell r="L277">
            <v>1.4999740686316883E-2</v>
          </cell>
          <cell r="M277">
            <v>0.1</v>
          </cell>
          <cell r="N277">
            <v>6.9854642406863157</v>
          </cell>
          <cell r="O277">
            <v>8.0534873419839013</v>
          </cell>
          <cell r="P277">
            <v>0.35</v>
          </cell>
          <cell r="Q277">
            <v>10.746868062594331</v>
          </cell>
          <cell r="R277">
            <v>13.003710355739139</v>
          </cell>
          <cell r="S277">
            <v>10</v>
          </cell>
          <cell r="T277">
            <v>12.1</v>
          </cell>
          <cell r="U277">
            <v>8.0534873419839013</v>
          </cell>
          <cell r="V277">
            <v>3.0145357593136843</v>
          </cell>
          <cell r="W277">
            <v>0.30145357593136846</v>
          </cell>
          <cell r="X277">
            <v>8.624029926773229</v>
          </cell>
          <cell r="Y277">
            <v>8.4162219767305011</v>
          </cell>
          <cell r="Z277">
            <v>8.2181932243368419</v>
          </cell>
          <cell r="AA277" t="str">
            <v>Hach 2010</v>
          </cell>
          <cell r="AB277" t="str">
            <v>cité</v>
          </cell>
          <cell r="AC277">
            <v>23</v>
          </cell>
          <cell r="AD277">
            <v>230</v>
          </cell>
          <cell r="AE277">
            <v>6.9334322464214742</v>
          </cell>
          <cell r="AF277" t="e">
            <v>#REF!</v>
          </cell>
          <cell r="AM277">
            <v>10</v>
          </cell>
          <cell r="AN277">
            <v>9</v>
          </cell>
        </row>
        <row r="278">
          <cell r="A278">
            <v>3461</v>
          </cell>
          <cell r="C278" t="str">
            <v xml:space="preserve">Sancerre rouge </v>
          </cell>
          <cell r="D278">
            <v>2008</v>
          </cell>
          <cell r="E278" t="str">
            <v>rouge</v>
          </cell>
          <cell r="F278" t="str">
            <v>75 cl</v>
          </cell>
          <cell r="G278">
            <v>5.6</v>
          </cell>
          <cell r="H278">
            <v>0.56181449999999999</v>
          </cell>
          <cell r="I278">
            <v>0.59</v>
          </cell>
          <cell r="J278">
            <v>4.4699999999999997E-2</v>
          </cell>
          <cell r="K278">
            <v>7.3949999999999988E-2</v>
          </cell>
          <cell r="L278">
            <v>1.4999740686316883E-2</v>
          </cell>
          <cell r="M278">
            <v>0.1</v>
          </cell>
          <cell r="N278">
            <v>6.9854642406863157</v>
          </cell>
          <cell r="O278">
            <v>8.0534873419839013</v>
          </cell>
          <cell r="P278">
            <v>0.35</v>
          </cell>
          <cell r="Q278">
            <v>10.746868062594331</v>
          </cell>
          <cell r="R278">
            <v>13.003710355739139</v>
          </cell>
          <cell r="S278">
            <v>10</v>
          </cell>
          <cell r="T278">
            <v>12.1</v>
          </cell>
          <cell r="U278">
            <v>8.0534873419839013</v>
          </cell>
          <cell r="V278">
            <v>3.0145357593136843</v>
          </cell>
          <cell r="W278">
            <v>0.30145357593136846</v>
          </cell>
          <cell r="X278">
            <v>8.624029926773229</v>
          </cell>
          <cell r="Y278">
            <v>8.4162219767305011</v>
          </cell>
          <cell r="Z278">
            <v>8.2181932243368419</v>
          </cell>
          <cell r="AC278">
            <v>23</v>
          </cell>
          <cell r="AD278">
            <v>230</v>
          </cell>
          <cell r="AE278">
            <v>6.9334322464214742</v>
          </cell>
          <cell r="AF278" t="e">
            <v>#REF!</v>
          </cell>
          <cell r="AM278">
            <v>10</v>
          </cell>
          <cell r="AN278">
            <v>9</v>
          </cell>
        </row>
        <row r="279">
          <cell r="A279" t="str">
            <v>Vin de Pays du Val de Loire</v>
          </cell>
          <cell r="W279">
            <v>0.32</v>
          </cell>
          <cell r="AF279" t="e">
            <v>#REF!</v>
          </cell>
          <cell r="AM279">
            <v>0</v>
          </cell>
          <cell r="AN279">
            <v>0</v>
          </cell>
        </row>
        <row r="280">
          <cell r="B280" t="str">
            <v>Domaine Jean-Michel Sorbe</v>
          </cell>
          <cell r="AF280" t="e">
            <v>#REF!</v>
          </cell>
          <cell r="AM280">
            <v>0</v>
          </cell>
          <cell r="AN280">
            <v>0</v>
          </cell>
        </row>
        <row r="281">
          <cell r="A281">
            <v>3420</v>
          </cell>
          <cell r="C281" t="str">
            <v>La Bacchusate Pinot noir</v>
          </cell>
          <cell r="D281">
            <v>2007</v>
          </cell>
          <cell r="E281" t="str">
            <v>rouge</v>
          </cell>
          <cell r="F281" t="str">
            <v>75 cl</v>
          </cell>
          <cell r="G281">
            <v>3.16</v>
          </cell>
          <cell r="H281">
            <v>0.56181449999999999</v>
          </cell>
          <cell r="I281">
            <v>0.59</v>
          </cell>
          <cell r="J281">
            <v>4.4699999999999997E-2</v>
          </cell>
          <cell r="K281">
            <v>7.3949999999999988E-2</v>
          </cell>
          <cell r="L281">
            <v>1.4999740686316883E-2</v>
          </cell>
          <cell r="M281">
            <v>0.1</v>
          </cell>
          <cell r="N281">
            <v>4.545464240686317</v>
          </cell>
          <cell r="O281">
            <v>5.1828991066897849</v>
          </cell>
          <cell r="P281">
            <v>0.35</v>
          </cell>
          <cell r="Q281">
            <v>6.9930219087481795</v>
          </cell>
          <cell r="R281">
            <v>8.4615565095852965</v>
          </cell>
          <cell r="S281">
            <v>6.3636363636363642</v>
          </cell>
          <cell r="T281">
            <v>7.7</v>
          </cell>
          <cell r="U281">
            <v>5.1828991066897849</v>
          </cell>
          <cell r="V281">
            <v>1.8181721229500472</v>
          </cell>
          <cell r="W281">
            <v>0.28571276217786451</v>
          </cell>
          <cell r="X281">
            <v>5.611684247760885</v>
          </cell>
          <cell r="Y281">
            <v>5.4764629405859244</v>
          </cell>
          <cell r="Z281">
            <v>5.3476049890427264</v>
          </cell>
          <cell r="AC281">
            <v>48</v>
          </cell>
          <cell r="AD281">
            <v>305.4545454545455</v>
          </cell>
          <cell r="AE281">
            <v>13.714212584537496</v>
          </cell>
          <cell r="AF281" t="e">
            <v>#REF!</v>
          </cell>
          <cell r="AM281">
            <v>6.3636363636363642</v>
          </cell>
          <cell r="AN281">
            <v>5.7272727272727275</v>
          </cell>
        </row>
        <row r="282">
          <cell r="AF282" t="e">
            <v>#REF!</v>
          </cell>
          <cell r="AM282">
            <v>0</v>
          </cell>
          <cell r="AN282">
            <v>0</v>
          </cell>
        </row>
        <row r="283">
          <cell r="A283" t="str">
            <v>BOURGOGNE</v>
          </cell>
          <cell r="AF283" t="e">
            <v>#REF!</v>
          </cell>
          <cell r="AM283">
            <v>0</v>
          </cell>
          <cell r="AN283">
            <v>0</v>
          </cell>
        </row>
        <row r="284">
          <cell r="A284" t="str">
            <v>Vins mousseux</v>
          </cell>
          <cell r="AF284" t="e">
            <v>#REF!</v>
          </cell>
          <cell r="AM284">
            <v>0</v>
          </cell>
          <cell r="AN284">
            <v>0</v>
          </cell>
        </row>
        <row r="285">
          <cell r="B285" t="str">
            <v>Domaine Pol Clément</v>
          </cell>
          <cell r="AF285" t="e">
            <v>#REF!</v>
          </cell>
          <cell r="AM285">
            <v>0</v>
          </cell>
          <cell r="AN285">
            <v>0</v>
          </cell>
        </row>
        <row r="286">
          <cell r="A286">
            <v>4010</v>
          </cell>
          <cell r="B286">
            <v>64520</v>
          </cell>
          <cell r="C286" t="str">
            <v>Mousseux de France brut _ Pol Clément</v>
          </cell>
          <cell r="E286" t="str">
            <v>pét.</v>
          </cell>
          <cell r="F286" t="str">
            <v>75 cl</v>
          </cell>
          <cell r="G286">
            <v>3.13</v>
          </cell>
          <cell r="H286">
            <v>0</v>
          </cell>
          <cell r="I286">
            <v>0</v>
          </cell>
          <cell r="J286">
            <v>4.4699999999999997E-2</v>
          </cell>
          <cell r="K286">
            <v>0</v>
          </cell>
          <cell r="L286">
            <v>1.4999740686316883E-2</v>
          </cell>
          <cell r="M286">
            <v>0.1</v>
          </cell>
          <cell r="N286">
            <v>3.2896997406863169</v>
          </cell>
          <cell r="O286">
            <v>3.8702349890427259</v>
          </cell>
          <cell r="P286">
            <v>0.35</v>
          </cell>
          <cell r="Q286">
            <v>5.0610765241327949</v>
          </cell>
          <cell r="R286">
            <v>6.1239025942006817</v>
          </cell>
          <cell r="S286">
            <v>4.8760330578512399</v>
          </cell>
          <cell r="T286">
            <v>5.9</v>
          </cell>
          <cell r="U286">
            <v>3.8702349890427259</v>
          </cell>
          <cell r="V286">
            <v>1.586333317164923</v>
          </cell>
          <cell r="W286">
            <v>0.32533276504568759</v>
          </cell>
          <cell r="X286">
            <v>4.0613577045510079</v>
          </cell>
          <cell r="Y286">
            <v>3.9634936634774904</v>
          </cell>
          <cell r="Z286">
            <v>3.8702349890427259</v>
          </cell>
          <cell r="AC286">
            <v>154</v>
          </cell>
          <cell r="AD286">
            <v>750.90909090909099</v>
          </cell>
          <cell r="AE286">
            <v>50.101245817035888</v>
          </cell>
          <cell r="AF286" t="e">
            <v>#REF!</v>
          </cell>
          <cell r="AM286">
            <v>4.8760330578512399</v>
          </cell>
          <cell r="AN286">
            <v>4.3884297520661164</v>
          </cell>
        </row>
        <row r="287">
          <cell r="B287" t="str">
            <v>Domaine Robert Rambaud</v>
          </cell>
          <cell r="AF287" t="e">
            <v>#REF!</v>
          </cell>
          <cell r="AM287">
            <v>0</v>
          </cell>
          <cell r="AN287">
            <v>0</v>
          </cell>
        </row>
        <row r="288">
          <cell r="A288">
            <v>4020</v>
          </cell>
          <cell r="C288" t="str">
            <v>Blanc de blancs brut</v>
          </cell>
          <cell r="E288" t="str">
            <v>pét.</v>
          </cell>
          <cell r="F288" t="str">
            <v>75 cl</v>
          </cell>
          <cell r="G288">
            <v>4.67</v>
          </cell>
          <cell r="H288">
            <v>0</v>
          </cell>
          <cell r="I288">
            <v>0</v>
          </cell>
          <cell r="J288">
            <v>4.4699999999999997E-2</v>
          </cell>
          <cell r="K288">
            <v>0</v>
          </cell>
          <cell r="L288">
            <v>1.4999740686316883E-2</v>
          </cell>
          <cell r="M288">
            <v>0.1</v>
          </cell>
          <cell r="N288">
            <v>4.8296997406863165</v>
          </cell>
          <cell r="O288">
            <v>5.6819996949250786</v>
          </cell>
          <cell r="P288">
            <v>0.35</v>
          </cell>
          <cell r="Q288">
            <v>7.4303072933635637</v>
          </cell>
          <cell r="R288">
            <v>8.9906718249699118</v>
          </cell>
          <cell r="S288">
            <v>7.1900826446280988</v>
          </cell>
          <cell r="T288">
            <v>8.6999999999999993</v>
          </cell>
          <cell r="U288">
            <v>5.6819996949250786</v>
          </cell>
          <cell r="V288">
            <v>2.3603829039417823</v>
          </cell>
          <cell r="W288">
            <v>0.32828313951374216</v>
          </cell>
          <cell r="X288">
            <v>5.962592272452242</v>
          </cell>
          <cell r="Y288">
            <v>5.8189153502244784</v>
          </cell>
          <cell r="Z288">
            <v>5.6819996949250786</v>
          </cell>
          <cell r="AC288">
            <v>154</v>
          </cell>
          <cell r="AD288">
            <v>1107.2727272727273</v>
          </cell>
          <cell r="AE288">
            <v>50.555603485116293</v>
          </cell>
          <cell r="AF288" t="e">
            <v>#REF!</v>
          </cell>
          <cell r="AM288">
            <v>7.1900826446280988</v>
          </cell>
          <cell r="AN288">
            <v>6.4710743801652892</v>
          </cell>
        </row>
        <row r="289">
          <cell r="A289">
            <v>4021</v>
          </cell>
          <cell r="C289" t="str">
            <v>Blanc de blancs brut Méthode traditionnelle</v>
          </cell>
          <cell r="E289" t="str">
            <v>pét.</v>
          </cell>
          <cell r="F289" t="str">
            <v>75 cl</v>
          </cell>
          <cell r="G289">
            <v>5.28</v>
          </cell>
          <cell r="H289">
            <v>0</v>
          </cell>
          <cell r="I289">
            <v>0</v>
          </cell>
          <cell r="J289">
            <v>4.4699999999999997E-2</v>
          </cell>
          <cell r="K289">
            <v>0</v>
          </cell>
          <cell r="L289">
            <v>1.4999740686316883E-2</v>
          </cell>
          <cell r="M289">
            <v>0.1</v>
          </cell>
          <cell r="N289">
            <v>5.4396997406863168</v>
          </cell>
          <cell r="O289">
            <v>6.3996467537486081</v>
          </cell>
          <cell r="P289">
            <v>0.35</v>
          </cell>
          <cell r="Q289">
            <v>8.3687688318251023</v>
          </cell>
          <cell r="R289">
            <v>10.126210286508373</v>
          </cell>
          <cell r="S289">
            <v>8.9256198347107425</v>
          </cell>
          <cell r="T289">
            <v>10.799999999999999</v>
          </cell>
          <cell r="U289">
            <v>6.3996467537486081</v>
          </cell>
          <cell r="V289">
            <v>3.4859200940244257</v>
          </cell>
          <cell r="W289">
            <v>0.39055215868236626</v>
          </cell>
          <cell r="X289">
            <v>6.7156786922053291</v>
          </cell>
          <cell r="Y289">
            <v>6.5538551092606232</v>
          </cell>
          <cell r="Z289">
            <v>6.3996467537486081</v>
          </cell>
        </row>
        <row r="290">
          <cell r="B290" t="str">
            <v>Domaine Baron de Montreux</v>
          </cell>
          <cell r="AF290" t="e">
            <v>#REF!</v>
          </cell>
          <cell r="AM290">
            <v>0</v>
          </cell>
          <cell r="AN290">
            <v>0</v>
          </cell>
        </row>
        <row r="291">
          <cell r="A291">
            <v>4030</v>
          </cell>
          <cell r="B291">
            <v>58010</v>
          </cell>
          <cell r="C291" t="str">
            <v>Blanc de blancs brut - Baron de Montreux</v>
          </cell>
          <cell r="E291" t="str">
            <v>pét.</v>
          </cell>
          <cell r="F291" t="str">
            <v>75 cl</v>
          </cell>
          <cell r="G291">
            <v>5.31</v>
          </cell>
          <cell r="H291">
            <v>0</v>
          </cell>
          <cell r="I291">
            <v>0</v>
          </cell>
          <cell r="J291">
            <v>4.4699999999999997E-2</v>
          </cell>
          <cell r="K291">
            <v>0</v>
          </cell>
          <cell r="L291">
            <v>1.4999740686316883E-2</v>
          </cell>
          <cell r="M291">
            <v>0.1</v>
          </cell>
          <cell r="N291">
            <v>5.4696997406863161</v>
          </cell>
          <cell r="O291">
            <v>6.434940871395666</v>
          </cell>
          <cell r="P291">
            <v>0.35</v>
          </cell>
          <cell r="Q291">
            <v>8.4149226779789483</v>
          </cell>
          <cell r="R291">
            <v>10.182056440354527</v>
          </cell>
          <cell r="S291">
            <v>8.223140495867769</v>
          </cell>
          <cell r="T291">
            <v>9.9499999999999993</v>
          </cell>
          <cell r="U291">
            <v>6.434940871395666</v>
          </cell>
          <cell r="V291">
            <v>2.7534407551814528</v>
          </cell>
          <cell r="W291">
            <v>0.33484053404719172</v>
          </cell>
          <cell r="X291">
            <v>6.7527157292423654</v>
          </cell>
          <cell r="Y291">
            <v>6.5899996875738749</v>
          </cell>
          <cell r="Z291">
            <v>6.434940871395666</v>
          </cell>
          <cell r="AC291">
            <v>154</v>
          </cell>
          <cell r="AD291">
            <v>1266.3636363636365</v>
          </cell>
          <cell r="AE291">
            <v>51.565442243267526</v>
          </cell>
          <cell r="AF291" t="e">
            <v>#REF!</v>
          </cell>
          <cell r="AM291">
            <v>8.223140495867769</v>
          </cell>
          <cell r="AN291">
            <v>7.4008264462809921</v>
          </cell>
        </row>
        <row r="292">
          <cell r="B292" t="str">
            <v>Charles Pelletier, Méthode traditionnelle</v>
          </cell>
        </row>
        <row r="293">
          <cell r="A293">
            <v>4040</v>
          </cell>
          <cell r="B293">
            <v>58032</v>
          </cell>
          <cell r="C293" t="str">
            <v>Blanc de blancs brut, Méth. Traditionnelle - Ch. Pelletier</v>
          </cell>
          <cell r="E293" t="str">
            <v>pét.</v>
          </cell>
          <cell r="F293" t="str">
            <v>75 cl</v>
          </cell>
          <cell r="G293">
            <v>6.16</v>
          </cell>
          <cell r="H293">
            <v>0</v>
          </cell>
          <cell r="I293">
            <v>0</v>
          </cell>
          <cell r="J293">
            <v>4.4699999999999997E-2</v>
          </cell>
          <cell r="K293">
            <v>0</v>
          </cell>
          <cell r="L293">
            <v>1.4999740686316883E-2</v>
          </cell>
          <cell r="M293">
            <v>0.1</v>
          </cell>
          <cell r="N293">
            <v>6.3196997406863167</v>
          </cell>
          <cell r="O293">
            <v>7.4349408713956668</v>
          </cell>
          <cell r="P293">
            <v>0.35</v>
          </cell>
          <cell r="Q293">
            <v>9.7226149856712567</v>
          </cell>
          <cell r="R293">
            <v>11.764364132662219</v>
          </cell>
          <cell r="S293">
            <v>9.6694214876033051</v>
          </cell>
          <cell r="T293">
            <v>11.7</v>
          </cell>
          <cell r="U293">
            <v>7.4349408713956668</v>
          </cell>
          <cell r="V293">
            <v>3.3497217469169884</v>
          </cell>
          <cell r="W293">
            <v>0.34642421485209884</v>
          </cell>
          <cell r="X293">
            <v>7.8020984452917483</v>
          </cell>
          <cell r="Y293">
            <v>7.6140960731160447</v>
          </cell>
          <cell r="Z293">
            <v>7.4349408713956668</v>
          </cell>
        </row>
        <row r="294">
          <cell r="A294">
            <v>4041</v>
          </cell>
          <cell r="B294">
            <v>58034</v>
          </cell>
          <cell r="C294" t="str">
            <v>Rosé brut, Méth. Traditionnelle - Ch. Pelletier</v>
          </cell>
          <cell r="D294" t="str">
            <v>rosé</v>
          </cell>
          <cell r="E294" t="str">
            <v>pét.</v>
          </cell>
          <cell r="F294" t="str">
            <v>75 cl</v>
          </cell>
          <cell r="G294">
            <v>6.29</v>
          </cell>
          <cell r="H294">
            <v>0</v>
          </cell>
          <cell r="I294">
            <v>0</v>
          </cell>
          <cell r="J294">
            <v>4.4699999999999997E-2</v>
          </cell>
          <cell r="K294">
            <v>0</v>
          </cell>
          <cell r="L294">
            <v>1.4999740686316883E-2</v>
          </cell>
          <cell r="M294">
            <v>0.1</v>
          </cell>
          <cell r="N294">
            <v>6.4496997406863166</v>
          </cell>
          <cell r="O294">
            <v>7.5878820478662554</v>
          </cell>
          <cell r="P294">
            <v>0.35</v>
          </cell>
          <cell r="Q294">
            <v>9.922614985671256</v>
          </cell>
          <cell r="R294">
            <v>12.006364132662219</v>
          </cell>
          <cell r="S294">
            <v>9.8347107438016543</v>
          </cell>
          <cell r="T294">
            <v>11.9</v>
          </cell>
          <cell r="U294">
            <v>7.5878820478662554</v>
          </cell>
          <cell r="V294">
            <v>3.3850110031153378</v>
          </cell>
          <cell r="W294">
            <v>0.34419019443441662</v>
          </cell>
          <cell r="X294">
            <v>7.962592272452242</v>
          </cell>
          <cell r="Y294">
            <v>7.7707225791401404</v>
          </cell>
          <cell r="Z294">
            <v>7.5878820478662554</v>
          </cell>
        </row>
        <row r="295">
          <cell r="A295" t="str">
            <v>Appellations régionales</v>
          </cell>
          <cell r="AF295" t="e">
            <v>#REF!</v>
          </cell>
          <cell r="AM295">
            <v>14.462809917355372</v>
          </cell>
          <cell r="AN295">
            <v>13.016528925619836</v>
          </cell>
        </row>
        <row r="296">
          <cell r="A296" t="str">
            <v>Bourgogne Chitry</v>
          </cell>
          <cell r="AF296" t="e">
            <v>#REF!</v>
          </cell>
          <cell r="AM296">
            <v>0</v>
          </cell>
          <cell r="AN296">
            <v>0</v>
          </cell>
        </row>
        <row r="297">
          <cell r="B297" t="str">
            <v>Domaine Olivier Morin</v>
          </cell>
          <cell r="AF297" t="e">
            <v>#REF!</v>
          </cell>
          <cell r="AM297">
            <v>0</v>
          </cell>
          <cell r="AN297">
            <v>0</v>
          </cell>
        </row>
        <row r="298">
          <cell r="A298">
            <v>4135</v>
          </cell>
          <cell r="C298" t="str">
            <v xml:space="preserve">Chitry blanc Cuvée Olympe </v>
          </cell>
          <cell r="D298">
            <v>2012</v>
          </cell>
          <cell r="E298" t="str">
            <v>blanc</v>
          </cell>
          <cell r="F298" t="str">
            <v>75 cl</v>
          </cell>
          <cell r="G298">
            <v>4.8</v>
          </cell>
          <cell r="H298">
            <v>0.56181449999999999</v>
          </cell>
          <cell r="I298">
            <v>0.59</v>
          </cell>
          <cell r="J298">
            <v>4.4699999999999997E-2</v>
          </cell>
          <cell r="K298">
            <v>7.3949999999999988E-2</v>
          </cell>
          <cell r="L298">
            <v>1.4999740686316883E-2</v>
          </cell>
          <cell r="M298">
            <v>0.1</v>
          </cell>
          <cell r="N298">
            <v>6.1854642406863158</v>
          </cell>
          <cell r="O298">
            <v>7.2770167537486072</v>
          </cell>
          <cell r="P298">
            <v>0.35</v>
          </cell>
          <cell r="Q298">
            <v>9.5160988318251007</v>
          </cell>
          <cell r="R298">
            <v>11.514479586508372</v>
          </cell>
          <cell r="S298">
            <v>8.8429752066115697</v>
          </cell>
          <cell r="T298">
            <v>10.7</v>
          </cell>
          <cell r="U298">
            <v>7.2770167537486072</v>
          </cell>
          <cell r="V298">
            <v>2.6575109659252538</v>
          </cell>
          <cell r="W298">
            <v>0.30052226810930444</v>
          </cell>
          <cell r="X298">
            <v>7.6363756057855747</v>
          </cell>
          <cell r="Y298">
            <v>7.4523665550437546</v>
          </cell>
          <cell r="Z298">
            <v>7.2770167537486072</v>
          </cell>
          <cell r="AF298" t="e">
            <v>#REF!</v>
          </cell>
          <cell r="AM298" t="e">
            <v>#REF!</v>
          </cell>
          <cell r="AN298" t="e">
            <v>#REF!</v>
          </cell>
        </row>
        <row r="299">
          <cell r="A299">
            <v>4138</v>
          </cell>
          <cell r="C299" t="str">
            <v>Chitry rouge Constance</v>
          </cell>
          <cell r="D299">
            <v>2012</v>
          </cell>
          <cell r="E299" t="str">
            <v>rouge</v>
          </cell>
          <cell r="F299" t="str">
            <v>75 cl</v>
          </cell>
          <cell r="G299">
            <v>4.8</v>
          </cell>
          <cell r="H299">
            <v>0.56181449999999999</v>
          </cell>
          <cell r="I299">
            <v>0.59</v>
          </cell>
          <cell r="J299">
            <v>4.4699999999999997E-2</v>
          </cell>
          <cell r="K299">
            <v>7.3949999999999988E-2</v>
          </cell>
          <cell r="L299">
            <v>1.4999740686316883E-2</v>
          </cell>
          <cell r="M299">
            <v>0.1</v>
          </cell>
          <cell r="N299">
            <v>6.1854642406863158</v>
          </cell>
          <cell r="O299">
            <v>7.2770167537486072</v>
          </cell>
          <cell r="P299">
            <v>0.35</v>
          </cell>
          <cell r="Q299">
            <v>9.5160988318251007</v>
          </cell>
          <cell r="R299">
            <v>11.514479586508372</v>
          </cell>
          <cell r="S299">
            <v>8.8429752066115697</v>
          </cell>
          <cell r="T299">
            <v>10.7</v>
          </cell>
          <cell r="U299">
            <v>7.2770167537486072</v>
          </cell>
          <cell r="V299">
            <v>2.6575109659252538</v>
          </cell>
          <cell r="W299">
            <v>0.30052226810930444</v>
          </cell>
          <cell r="X299">
            <v>7.6363756057855747</v>
          </cell>
          <cell r="Y299">
            <v>7.4523665550437546</v>
          </cell>
          <cell r="Z299">
            <v>7.2770167537486072</v>
          </cell>
          <cell r="AF299" t="e">
            <v>#REF!</v>
          </cell>
          <cell r="AM299" t="e">
            <v>#REF!</v>
          </cell>
          <cell r="AN299" t="e">
            <v>#REF!</v>
          </cell>
        </row>
        <row r="300">
          <cell r="A300" t="str">
            <v>Bourgogne - Côte de Nuits</v>
          </cell>
          <cell r="AC300">
            <v>34</v>
          </cell>
          <cell r="AD300" t="e">
            <v>#REF!</v>
          </cell>
          <cell r="AE300" t="e">
            <v>#REF!</v>
          </cell>
          <cell r="AM300" t="e">
            <v>#REF!</v>
          </cell>
          <cell r="AN300" t="e">
            <v>#REF!</v>
          </cell>
        </row>
        <row r="301">
          <cell r="B301" t="str">
            <v>Philippe Gavignet</v>
          </cell>
        </row>
        <row r="302">
          <cell r="A302">
            <v>4610</v>
          </cell>
          <cell r="B302">
            <v>325763</v>
          </cell>
          <cell r="C302" t="str">
            <v>Bourgogne Aligoté - Philippe Gavignet</v>
          </cell>
          <cell r="D302">
            <v>2015</v>
          </cell>
          <cell r="E302" t="str">
            <v>blanc</v>
          </cell>
          <cell r="F302" t="str">
            <v>75 cl</v>
          </cell>
          <cell r="G302">
            <v>7.53</v>
          </cell>
          <cell r="H302">
            <v>0</v>
          </cell>
          <cell r="I302">
            <v>0</v>
          </cell>
          <cell r="J302">
            <v>4.4699999999999997E-2</v>
          </cell>
          <cell r="K302">
            <v>0</v>
          </cell>
          <cell r="L302">
            <v>1.4999740686316883E-2</v>
          </cell>
          <cell r="M302">
            <v>0.1</v>
          </cell>
          <cell r="N302">
            <v>7.6896997406863168</v>
          </cell>
          <cell r="O302">
            <v>9.0467055772780203</v>
          </cell>
          <cell r="P302">
            <v>0.35</v>
          </cell>
          <cell r="Q302">
            <v>11.830307293363564</v>
          </cell>
          <cell r="R302">
            <v>14.314671824969912</v>
          </cell>
          <cell r="S302">
            <v>11.322314049586776</v>
          </cell>
          <cell r="T302">
            <v>13.7</v>
          </cell>
          <cell r="U302">
            <v>9.0467055772780203</v>
          </cell>
          <cell r="V302">
            <v>3.6326143089004592</v>
          </cell>
          <cell r="W302">
            <v>0.32083673823135445</v>
          </cell>
          <cell r="X302">
            <v>9.4934564699831068</v>
          </cell>
          <cell r="Y302">
            <v>9.2646984827545982</v>
          </cell>
          <cell r="Z302">
            <v>9.0467055772780203</v>
          </cell>
          <cell r="AF302" t="e">
            <v>#REF!</v>
          </cell>
          <cell r="AM302">
            <v>0</v>
          </cell>
          <cell r="AN302">
            <v>0</v>
          </cell>
        </row>
        <row r="303">
          <cell r="A303">
            <v>4585</v>
          </cell>
          <cell r="B303">
            <v>671003</v>
          </cell>
          <cell r="C303" t="str">
            <v>Bourgogne Pinot Noir</v>
          </cell>
          <cell r="D303">
            <v>2013</v>
          </cell>
          <cell r="E303" t="str">
            <v>rouge</v>
          </cell>
          <cell r="F303" t="str">
            <v>75 cl</v>
          </cell>
          <cell r="G303">
            <v>8.98</v>
          </cell>
          <cell r="H303">
            <v>0</v>
          </cell>
          <cell r="I303">
            <v>0</v>
          </cell>
          <cell r="J303">
            <v>4.4699999999999997E-2</v>
          </cell>
          <cell r="K303">
            <v>0</v>
          </cell>
          <cell r="L303">
            <v>1.4999740686316883E-2</v>
          </cell>
          <cell r="M303">
            <v>0.1</v>
          </cell>
          <cell r="N303">
            <v>9.1396997406863179</v>
          </cell>
          <cell r="O303">
            <v>10.752587930219198</v>
          </cell>
          <cell r="P303">
            <v>0.35</v>
          </cell>
          <cell r="Q303">
            <v>14.061076524132796</v>
          </cell>
          <cell r="R303">
            <v>17.013902594200683</v>
          </cell>
          <cell r="S303">
            <v>13.305785123966944</v>
          </cell>
          <cell r="T303">
            <v>16.100000000000001</v>
          </cell>
          <cell r="U303">
            <v>10.752587930219198</v>
          </cell>
          <cell r="V303">
            <v>4.1660853832806257</v>
          </cell>
          <cell r="W303">
            <v>0.31310331141425818</v>
          </cell>
          <cell r="X303">
            <v>11.283579926773232</v>
          </cell>
          <cell r="Y303">
            <v>11.011686434561829</v>
          </cell>
          <cell r="Z303">
            <v>10.752587930219198</v>
          </cell>
          <cell r="AF303" t="e">
            <v>#REF!</v>
          </cell>
          <cell r="AM303">
            <v>0</v>
          </cell>
          <cell r="AN303">
            <v>0</v>
          </cell>
        </row>
        <row r="304">
          <cell r="A304">
            <v>4586</v>
          </cell>
          <cell r="B304">
            <v>671005</v>
          </cell>
          <cell r="C304" t="str">
            <v>Bourgogne Pinot Noir, Philippe Gavignet</v>
          </cell>
          <cell r="D304">
            <v>2015</v>
          </cell>
          <cell r="E304" t="str">
            <v>rouge</v>
          </cell>
          <cell r="F304" t="str">
            <v>75 cl</v>
          </cell>
          <cell r="G304">
            <v>11</v>
          </cell>
          <cell r="H304">
            <v>0</v>
          </cell>
          <cell r="I304">
            <v>0</v>
          </cell>
          <cell r="J304">
            <v>4.4699999999999997E-2</v>
          </cell>
          <cell r="K304">
            <v>0</v>
          </cell>
          <cell r="L304">
            <v>1.4999740686316883E-2</v>
          </cell>
          <cell r="M304">
            <v>0.1</v>
          </cell>
          <cell r="N304">
            <v>11.159699740686317</v>
          </cell>
          <cell r="O304">
            <v>13.129058518454491</v>
          </cell>
          <cell r="P304">
            <v>0.35</v>
          </cell>
          <cell r="Q304">
            <v>17.168768831825105</v>
          </cell>
          <cell r="R304">
            <v>20.774210286508378</v>
          </cell>
          <cell r="S304">
            <v>15.619834710743801</v>
          </cell>
          <cell r="T304">
            <v>18.899999999999999</v>
          </cell>
          <cell r="U304">
            <v>13.129058518454491</v>
          </cell>
          <cell r="V304">
            <v>4.4601349700574833</v>
          </cell>
          <cell r="W304">
            <v>0.28554303247457963</v>
          </cell>
          <cell r="X304">
            <v>13.777407087267058</v>
          </cell>
          <cell r="Y304">
            <v>13.445421374320865</v>
          </cell>
          <cell r="Z304">
            <v>13.129058518454491</v>
          </cell>
          <cell r="AF304" t="e">
            <v>#REF!</v>
          </cell>
          <cell r="AM304">
            <v>0</v>
          </cell>
          <cell r="AN304">
            <v>0</v>
          </cell>
        </row>
        <row r="305">
          <cell r="B305" t="str">
            <v>Domaine du Vieux Collège</v>
          </cell>
        </row>
        <row r="306">
          <cell r="A306">
            <v>4540</v>
          </cell>
          <cell r="B306">
            <v>346865</v>
          </cell>
          <cell r="C306" t="str">
            <v xml:space="preserve">BIO Bourgogne blanc "Les Longues Pièces" </v>
          </cell>
          <cell r="D306">
            <v>2015</v>
          </cell>
          <cell r="E306" t="str">
            <v>blanc</v>
          </cell>
          <cell r="F306" t="str">
            <v>75 cl</v>
          </cell>
          <cell r="G306">
            <v>9.7799999999999994</v>
          </cell>
          <cell r="H306">
            <v>0</v>
          </cell>
          <cell r="I306">
            <v>0</v>
          </cell>
          <cell r="J306">
            <v>4.4699999999999997E-2</v>
          </cell>
          <cell r="K306">
            <v>0</v>
          </cell>
          <cell r="L306">
            <v>1.4999740686316883E-2</v>
          </cell>
          <cell r="M306">
            <v>0.1</v>
          </cell>
          <cell r="N306">
            <v>9.9396997406863168</v>
          </cell>
          <cell r="O306">
            <v>11.693764400807432</v>
          </cell>
          <cell r="P306">
            <v>0.35</v>
          </cell>
          <cell r="Q306">
            <v>15.291845754902026</v>
          </cell>
          <cell r="R306">
            <v>18.503133363431452</v>
          </cell>
          <cell r="S306">
            <v>14.132231404958679</v>
          </cell>
          <cell r="T306">
            <v>17.100000000000001</v>
          </cell>
          <cell r="U306">
            <v>11.693764400807432</v>
          </cell>
          <cell r="V306">
            <v>4.1925316642723622</v>
          </cell>
          <cell r="W306">
            <v>0.29666452127307358</v>
          </cell>
          <cell r="X306">
            <v>12.271234247760884</v>
          </cell>
          <cell r="Y306">
            <v>11.975541856248576</v>
          </cell>
          <cell r="Z306">
            <v>11.693764400807432</v>
          </cell>
        </row>
        <row r="307">
          <cell r="A307">
            <v>4541</v>
          </cell>
          <cell r="B307">
            <v>677104</v>
          </cell>
          <cell r="C307" t="str">
            <v xml:space="preserve">BIO Bourgogne rouge "Les Champs Foreys" </v>
          </cell>
          <cell r="D307">
            <v>2014</v>
          </cell>
          <cell r="E307" t="str">
            <v>rouge</v>
          </cell>
          <cell r="F307" t="str">
            <v>75 cl</v>
          </cell>
          <cell r="G307">
            <v>9.2100000000000009</v>
          </cell>
          <cell r="H307">
            <v>0</v>
          </cell>
          <cell r="I307">
            <v>0</v>
          </cell>
          <cell r="J307">
            <v>4.4699999999999997E-2</v>
          </cell>
          <cell r="K307">
            <v>0</v>
          </cell>
          <cell r="L307">
            <v>1.4999740686316883E-2</v>
          </cell>
          <cell r="M307">
            <v>0.1</v>
          </cell>
          <cell r="N307">
            <v>9.3696997406863183</v>
          </cell>
          <cell r="O307">
            <v>11.023176165513316</v>
          </cell>
          <cell r="P307">
            <v>0.35</v>
          </cell>
          <cell r="Q307">
            <v>14.41492267797895</v>
          </cell>
          <cell r="R307">
            <v>17.442056440354531</v>
          </cell>
          <cell r="S307">
            <v>13.636363636363637</v>
          </cell>
          <cell r="T307">
            <v>16.5</v>
          </cell>
          <cell r="U307">
            <v>11.023176165513316</v>
          </cell>
          <cell r="V307">
            <v>4.2666638956773184</v>
          </cell>
          <cell r="W307">
            <v>0.31288868568300332</v>
          </cell>
          <cell r="X307">
            <v>11.567530544057183</v>
          </cell>
          <cell r="Y307">
            <v>11.288794868296769</v>
          </cell>
          <cell r="Z307">
            <v>11.023176165513316</v>
          </cell>
        </row>
        <row r="308">
          <cell r="A308" t="str">
            <v>Bourgogne - Côte de Beaune</v>
          </cell>
          <cell r="AC308">
            <v>34</v>
          </cell>
          <cell r="AD308" t="e">
            <v>#REF!</v>
          </cell>
          <cell r="AE308" t="e">
            <v>#REF!</v>
          </cell>
          <cell r="AM308" t="e">
            <v>#REF!</v>
          </cell>
          <cell r="AN308" t="e">
            <v>#REF!</v>
          </cell>
        </row>
        <row r="309">
          <cell r="B309" t="str">
            <v>Domaine Poulleau</v>
          </cell>
        </row>
        <row r="310">
          <cell r="A310">
            <v>4765</v>
          </cell>
          <cell r="C310" t="str">
            <v>Bourgogne rouge</v>
          </cell>
          <cell r="D310">
            <v>2008</v>
          </cell>
          <cell r="E310" t="str">
            <v>rouge</v>
          </cell>
          <cell r="F310" t="str">
            <v>75 cl</v>
          </cell>
          <cell r="G310">
            <v>4.95</v>
          </cell>
          <cell r="H310">
            <v>0.56181449999999999</v>
          </cell>
          <cell r="I310">
            <v>0.59</v>
          </cell>
          <cell r="J310">
            <v>4.4699999999999997E-2</v>
          </cell>
          <cell r="K310">
            <v>7.3949999999999988E-2</v>
          </cell>
          <cell r="L310">
            <v>1.4999740686316883E-2</v>
          </cell>
          <cell r="M310">
            <v>0.1</v>
          </cell>
          <cell r="N310">
            <v>6.3354642406863162</v>
          </cell>
          <cell r="O310">
            <v>7.4534873419839016</v>
          </cell>
          <cell r="P310">
            <v>0.35</v>
          </cell>
          <cell r="Q310">
            <v>9.7468680625943325</v>
          </cell>
          <cell r="R310">
            <v>11.793710355739142</v>
          </cell>
          <cell r="S310">
            <v>9.1735537190082646</v>
          </cell>
          <cell r="T310">
            <v>11.1</v>
          </cell>
          <cell r="U310">
            <v>7.4534873419839016</v>
          </cell>
          <cell r="V310">
            <v>2.8380894783219484</v>
          </cell>
          <cell r="W310">
            <v>0.30937732151077096</v>
          </cell>
          <cell r="X310">
            <v>7.8215607909707598</v>
          </cell>
          <cell r="Y310">
            <v>7.6330894466100201</v>
          </cell>
          <cell r="Z310">
            <v>7.4534873419839016</v>
          </cell>
          <cell r="AF310" t="e">
            <v>#REF!</v>
          </cell>
          <cell r="AM310">
            <v>0</v>
          </cell>
          <cell r="AN310">
            <v>0</v>
          </cell>
        </row>
        <row r="311">
          <cell r="A311">
            <v>4766</v>
          </cell>
          <cell r="C311" t="str">
            <v>Bourgogne rouge</v>
          </cell>
          <cell r="D311">
            <v>2011</v>
          </cell>
          <cell r="E311" t="str">
            <v>rouge</v>
          </cell>
          <cell r="F311" t="str">
            <v>75 cl</v>
          </cell>
          <cell r="G311">
            <v>5.3</v>
          </cell>
          <cell r="H311">
            <v>0.56181449999999999</v>
          </cell>
          <cell r="I311">
            <v>0.59</v>
          </cell>
          <cell r="J311">
            <v>4.4699999999999997E-2</v>
          </cell>
          <cell r="K311">
            <v>7.3949999999999988E-2</v>
          </cell>
          <cell r="L311">
            <v>1.4999740686316883E-2</v>
          </cell>
          <cell r="M311">
            <v>0.1</v>
          </cell>
          <cell r="N311">
            <v>6.6854642406863158</v>
          </cell>
          <cell r="O311">
            <v>7.865252047866254</v>
          </cell>
          <cell r="P311">
            <v>0.35</v>
          </cell>
          <cell r="Q311">
            <v>10.285329601055871</v>
          </cell>
          <cell r="R311">
            <v>12.445248817277603</v>
          </cell>
          <cell r="S311">
            <v>9.6694214876033051</v>
          </cell>
          <cell r="T311">
            <v>11.7</v>
          </cell>
          <cell r="U311">
            <v>7.865252047866254</v>
          </cell>
          <cell r="V311">
            <v>2.9839572469169893</v>
          </cell>
          <cell r="W311">
            <v>0.30859728792902197</v>
          </cell>
          <cell r="X311">
            <v>8.2536595564028588</v>
          </cell>
          <cell r="Y311">
            <v>8.0547761935979718</v>
          </cell>
          <cell r="Z311">
            <v>7.865252047866254</v>
          </cell>
          <cell r="AF311" t="e">
            <v>#REF!</v>
          </cell>
          <cell r="AM311">
            <v>14.462809917355372</v>
          </cell>
          <cell r="AN311">
            <v>13.016528925619836</v>
          </cell>
        </row>
        <row r="312">
          <cell r="A312" t="str">
            <v>Bourgogne - Côte Chalonnaise</v>
          </cell>
          <cell r="AC312">
            <v>34</v>
          </cell>
          <cell r="AD312" t="e">
            <v>#REF!</v>
          </cell>
          <cell r="AE312" t="e">
            <v>#REF!</v>
          </cell>
          <cell r="AM312" t="e">
            <v>#REF!</v>
          </cell>
          <cell r="AN312" t="e">
            <v>#REF!</v>
          </cell>
        </row>
        <row r="313">
          <cell r="B313" t="str">
            <v>Domaine du Château de de Davenay</v>
          </cell>
        </row>
        <row r="314">
          <cell r="A314">
            <v>4600</v>
          </cell>
          <cell r="C314" t="str">
            <v>Bourgogne rouge</v>
          </cell>
          <cell r="D314">
            <v>2009</v>
          </cell>
          <cell r="E314" t="str">
            <v>rouge</v>
          </cell>
          <cell r="F314" t="str">
            <v>75 cl</v>
          </cell>
          <cell r="G314">
            <v>5.46</v>
          </cell>
          <cell r="H314">
            <v>0</v>
          </cell>
          <cell r="I314">
            <v>0</v>
          </cell>
          <cell r="J314">
            <v>4.4699999999999997E-2</v>
          </cell>
          <cell r="K314">
            <v>0</v>
          </cell>
          <cell r="L314">
            <v>1.4999740686316883E-2</v>
          </cell>
          <cell r="M314">
            <v>0.1</v>
          </cell>
          <cell r="N314">
            <v>5.6196997406863165</v>
          </cell>
          <cell r="O314">
            <v>6.6114114596309603</v>
          </cell>
          <cell r="P314">
            <v>0.35</v>
          </cell>
          <cell r="Q314">
            <v>8.6456919087481783</v>
          </cell>
          <cell r="R314">
            <v>10.461287209585295</v>
          </cell>
          <cell r="S314">
            <v>8.3471074380165291</v>
          </cell>
          <cell r="T314">
            <v>10.1</v>
          </cell>
          <cell r="U314">
            <v>6.6114114596309603</v>
          </cell>
          <cell r="V314">
            <v>2.7274076973302126</v>
          </cell>
          <cell r="W314">
            <v>0.32674884294748091</v>
          </cell>
          <cell r="X314">
            <v>6.9379009144275505</v>
          </cell>
          <cell r="Y314">
            <v>6.7707225791401404</v>
          </cell>
          <cell r="Z314">
            <v>6.6114114596309603</v>
          </cell>
          <cell r="AF314" t="e">
            <v>#REF!</v>
          </cell>
          <cell r="AM314">
            <v>0</v>
          </cell>
          <cell r="AN314">
            <v>0</v>
          </cell>
        </row>
        <row r="315">
          <cell r="A315" t="str">
            <v>Crémant de Bourgogne</v>
          </cell>
          <cell r="AC315">
            <v>34</v>
          </cell>
          <cell r="AD315" t="e">
            <v>#REF!</v>
          </cell>
          <cell r="AE315" t="e">
            <v>#REF!</v>
          </cell>
          <cell r="AM315" t="e">
            <v>#REF!</v>
          </cell>
          <cell r="AN315" t="e">
            <v>#REF!</v>
          </cell>
        </row>
        <row r="316">
          <cell r="B316" t="str">
            <v>Domaine Jean-Luc Joillot</v>
          </cell>
          <cell r="AF316" t="e">
            <v>#REF!</v>
          </cell>
          <cell r="AM316">
            <v>0</v>
          </cell>
          <cell r="AN316">
            <v>0</v>
          </cell>
        </row>
        <row r="317">
          <cell r="A317">
            <v>4150</v>
          </cell>
          <cell r="B317">
            <v>64541</v>
          </cell>
          <cell r="C317" t="str">
            <v>Crémant de Bourgogne, Jean-Luc Joillot</v>
          </cell>
          <cell r="E317" t="str">
            <v>pétill.</v>
          </cell>
          <cell r="F317" t="str">
            <v>75 cl</v>
          </cell>
          <cell r="G317">
            <v>10.27</v>
          </cell>
          <cell r="H317">
            <v>0</v>
          </cell>
          <cell r="I317">
            <v>0</v>
          </cell>
          <cell r="J317">
            <v>4.4699999999999997E-2</v>
          </cell>
          <cell r="K317">
            <v>0</v>
          </cell>
          <cell r="L317">
            <v>1.4999740686316883E-2</v>
          </cell>
          <cell r="M317">
            <v>0.1</v>
          </cell>
          <cell r="N317">
            <v>10.429699740686317</v>
          </cell>
          <cell r="O317">
            <v>12.270234989042725</v>
          </cell>
          <cell r="P317">
            <v>0.35</v>
          </cell>
          <cell r="Q317">
            <v>16.045691908748179</v>
          </cell>
          <cell r="R317">
            <v>19.415287209585294</v>
          </cell>
          <cell r="S317">
            <v>14.462809917355372</v>
          </cell>
          <cell r="T317">
            <v>17.5</v>
          </cell>
          <cell r="U317">
            <v>12.270234989042725</v>
          </cell>
          <cell r="V317">
            <v>4.0331101766690551</v>
          </cell>
          <cell r="W317">
            <v>0.27886076078683181</v>
          </cell>
          <cell r="X317">
            <v>12.876172519365822</v>
          </cell>
          <cell r="Y317">
            <v>12.565903302031709</v>
          </cell>
          <cell r="Z317">
            <v>12.270234989042725</v>
          </cell>
          <cell r="AC317">
            <v>34</v>
          </cell>
          <cell r="AD317">
            <v>340</v>
          </cell>
          <cell r="AE317">
            <v>8.0033722316665248</v>
          </cell>
          <cell r="AM317">
            <v>10</v>
          </cell>
          <cell r="AN317">
            <v>9</v>
          </cell>
        </row>
        <row r="318">
          <cell r="B318" t="str">
            <v>Domaine Poulleau</v>
          </cell>
          <cell r="AF318" t="e">
            <v>#REF!</v>
          </cell>
          <cell r="AM318">
            <v>0</v>
          </cell>
          <cell r="AN318">
            <v>0</v>
          </cell>
        </row>
        <row r="319">
          <cell r="A319">
            <v>4764</v>
          </cell>
          <cell r="C319" t="str">
            <v>Crémant de Bourgogne</v>
          </cell>
          <cell r="E319" t="str">
            <v>pétill.</v>
          </cell>
          <cell r="F319" t="str">
            <v>75 cl</v>
          </cell>
          <cell r="G319">
            <v>4.9000000000000004</v>
          </cell>
          <cell r="H319">
            <v>1.9224172499999999</v>
          </cell>
          <cell r="I319">
            <v>0.59</v>
          </cell>
          <cell r="J319">
            <v>4.4699999999999997E-2</v>
          </cell>
          <cell r="K319">
            <v>7.3949999999999988E-2</v>
          </cell>
          <cell r="L319">
            <v>1.4999740686316883E-2</v>
          </cell>
          <cell r="M319">
            <v>0.1</v>
          </cell>
          <cell r="N319">
            <v>7.6460669906863163</v>
          </cell>
          <cell r="O319">
            <v>8.9953729302191956</v>
          </cell>
          <cell r="P319">
            <v>0.35</v>
          </cell>
          <cell r="Q319">
            <v>11.763179985671256</v>
          </cell>
          <cell r="R319">
            <v>14.233447782662219</v>
          </cell>
          <cell r="S319">
            <v>10</v>
          </cell>
          <cell r="T319">
            <v>12.1</v>
          </cell>
          <cell r="U319">
            <v>8.9953729302191956</v>
          </cell>
          <cell r="V319">
            <v>2.3539330093136837</v>
          </cell>
          <cell r="W319">
            <v>0.23539330093136837</v>
          </cell>
          <cell r="X319">
            <v>9.4395888773905128</v>
          </cell>
          <cell r="Y319">
            <v>9.2121289044413448</v>
          </cell>
          <cell r="Z319">
            <v>8.9953729302191956</v>
          </cell>
          <cell r="AF319" t="e">
            <v>#REF!</v>
          </cell>
          <cell r="AM319">
            <v>0</v>
          </cell>
          <cell r="AN319">
            <v>0</v>
          </cell>
        </row>
        <row r="320">
          <cell r="AF320" t="e">
            <v>#REF!</v>
          </cell>
          <cell r="AM320">
            <v>0</v>
          </cell>
          <cell r="AN320">
            <v>0</v>
          </cell>
        </row>
        <row r="321">
          <cell r="A321" t="str">
            <v>Chablisien</v>
          </cell>
          <cell r="AF321" t="e">
            <v>#REF!</v>
          </cell>
          <cell r="AM321">
            <v>0</v>
          </cell>
          <cell r="AN321">
            <v>0</v>
          </cell>
        </row>
        <row r="322">
          <cell r="A322" t="str">
            <v>Petit  Chablis</v>
          </cell>
          <cell r="AC322">
            <v>154</v>
          </cell>
          <cell r="AD322">
            <v>1349.090909090909</v>
          </cell>
          <cell r="AE322">
            <v>48.78005598023698</v>
          </cell>
          <cell r="AF322" t="e">
            <v>#REF!</v>
          </cell>
          <cell r="AM322">
            <v>8.7603305785123968</v>
          </cell>
          <cell r="AN322">
            <v>7.884297520661157</v>
          </cell>
        </row>
        <row r="323">
          <cell r="B323" t="str">
            <v>EARL Denis Pommier</v>
          </cell>
          <cell r="AF323" t="e">
            <v>#REF!</v>
          </cell>
          <cell r="AM323">
            <v>0</v>
          </cell>
          <cell r="AN323">
            <v>0</v>
          </cell>
        </row>
        <row r="324">
          <cell r="A324">
            <v>4110</v>
          </cell>
          <cell r="C324" t="str">
            <v>Petit Chablis</v>
          </cell>
          <cell r="D324">
            <v>2007</v>
          </cell>
          <cell r="E324" t="str">
            <v>blanc</v>
          </cell>
          <cell r="F324" t="str">
            <v>75 cl</v>
          </cell>
          <cell r="G324">
            <v>4.5999999999999996</v>
          </cell>
          <cell r="H324">
            <v>0.56181449999999999</v>
          </cell>
          <cell r="I324">
            <v>0.59</v>
          </cell>
          <cell r="J324">
            <v>4.4699999999999997E-2</v>
          </cell>
          <cell r="K324">
            <v>7.3949999999999988E-2</v>
          </cell>
          <cell r="L324">
            <v>1.4999740686316883E-2</v>
          </cell>
          <cell r="M324">
            <v>0.1</v>
          </cell>
          <cell r="N324">
            <v>5.9854642406863157</v>
          </cell>
          <cell r="O324">
            <v>6.8770167537486069</v>
          </cell>
          <cell r="P324">
            <v>0.35</v>
          </cell>
          <cell r="Q324">
            <v>9.2084065241327924</v>
          </cell>
          <cell r="R324">
            <v>11.142171894200679</v>
          </cell>
          <cell r="S324">
            <v>8.7603305785123968</v>
          </cell>
          <cell r="T324">
            <v>10.6</v>
          </cell>
          <cell r="U324">
            <v>6.8770167537486069</v>
          </cell>
          <cell r="V324">
            <v>2.7748663378260812</v>
          </cell>
          <cell r="W324">
            <v>0.31675361026127907</v>
          </cell>
          <cell r="X324">
            <v>7.3894620255386609</v>
          </cell>
          <cell r="Y324">
            <v>7.2114026996220675</v>
          </cell>
          <cell r="Z324">
            <v>7.0417226361015484</v>
          </cell>
          <cell r="AF324" t="e">
            <v>#REF!</v>
          </cell>
          <cell r="AM324">
            <v>0</v>
          </cell>
          <cell r="AN324">
            <v>0</v>
          </cell>
        </row>
        <row r="325">
          <cell r="B325" t="str">
            <v>Domaine Séguinot-Bordet</v>
          </cell>
          <cell r="AF325" t="e">
            <v>#REF!</v>
          </cell>
          <cell r="AM325">
            <v>11.570247933884298</v>
          </cell>
          <cell r="AN325">
            <v>10.413223140495868</v>
          </cell>
        </row>
        <row r="326">
          <cell r="A326">
            <v>4120</v>
          </cell>
          <cell r="B326">
            <v>311196</v>
          </cell>
          <cell r="C326" t="str">
            <v>Petit Chablis - Dom Séguinot-Bordet</v>
          </cell>
          <cell r="D326">
            <v>2016</v>
          </cell>
          <cell r="E326" t="str">
            <v>blanc</v>
          </cell>
          <cell r="F326" t="str">
            <v>75 cl</v>
          </cell>
          <cell r="G326">
            <v>7.3</v>
          </cell>
          <cell r="H326">
            <v>0</v>
          </cell>
          <cell r="I326">
            <v>0</v>
          </cell>
          <cell r="J326">
            <v>0.04</v>
          </cell>
          <cell r="K326">
            <v>0</v>
          </cell>
          <cell r="L326">
            <v>1.4999740686316883E-2</v>
          </cell>
          <cell r="M326">
            <v>0.1</v>
          </cell>
          <cell r="N326">
            <v>7.4549997406863167</v>
          </cell>
          <cell r="O326">
            <v>8.7705879302191967</v>
          </cell>
          <cell r="P326">
            <v>0.35</v>
          </cell>
          <cell r="Q326">
            <v>11.46923037028664</v>
          </cell>
          <cell r="R326">
            <v>13.877768748046835</v>
          </cell>
          <cell r="S326">
            <v>11.15702479338843</v>
          </cell>
          <cell r="T326">
            <v>13.5</v>
          </cell>
          <cell r="U326">
            <v>8.7705879302191967</v>
          </cell>
          <cell r="V326">
            <v>3.7020250527021137</v>
          </cell>
          <cell r="W326">
            <v>0.33181113435330056</v>
          </cell>
          <cell r="X326">
            <v>9.2037033835633526</v>
          </cell>
          <cell r="Y326">
            <v>8.9819273984172501</v>
          </cell>
          <cell r="Z326">
            <v>8.7705879302191967</v>
          </cell>
          <cell r="AF326" t="e">
            <v>#REF!</v>
          </cell>
          <cell r="AM326">
            <v>0</v>
          </cell>
          <cell r="AN326">
            <v>0</v>
          </cell>
        </row>
        <row r="327">
          <cell r="A327">
            <v>4127</v>
          </cell>
          <cell r="B327">
            <v>311195</v>
          </cell>
          <cell r="C327" t="str">
            <v>Petit Chablis - Dom Séguinot-Bordet</v>
          </cell>
          <cell r="D327">
            <v>2015</v>
          </cell>
          <cell r="E327" t="str">
            <v>blanc</v>
          </cell>
          <cell r="F327" t="str">
            <v>75 cl</v>
          </cell>
          <cell r="G327">
            <v>7.01</v>
          </cell>
          <cell r="H327">
            <v>0</v>
          </cell>
          <cell r="I327">
            <v>0</v>
          </cell>
          <cell r="J327">
            <v>0.04</v>
          </cell>
          <cell r="K327">
            <v>0</v>
          </cell>
          <cell r="L327">
            <v>1.4999740686316883E-2</v>
          </cell>
          <cell r="M327">
            <v>0.1</v>
          </cell>
          <cell r="N327">
            <v>7.1649997406863166</v>
          </cell>
          <cell r="O327">
            <v>8.4294114596309608</v>
          </cell>
          <cell r="P327">
            <v>0.35</v>
          </cell>
          <cell r="Q327">
            <v>11.023076524132794</v>
          </cell>
          <cell r="R327">
            <v>13.33792259420068</v>
          </cell>
          <cell r="S327">
            <v>10.66115702479339</v>
          </cell>
          <cell r="T327">
            <v>12.9</v>
          </cell>
          <cell r="U327">
            <v>8.4294114596309608</v>
          </cell>
          <cell r="V327">
            <v>3.4961572841070732</v>
          </cell>
          <cell r="W327">
            <v>0.32793413285035333</v>
          </cell>
          <cell r="X327">
            <v>8.845678692205329</v>
          </cell>
          <cell r="Y327">
            <v>8.6325298080558035</v>
          </cell>
          <cell r="Z327">
            <v>8.4294114596309608</v>
          </cell>
          <cell r="AF327" t="e">
            <v>#REF!</v>
          </cell>
          <cell r="AM327">
            <v>0</v>
          </cell>
          <cell r="AN327">
            <v>0</v>
          </cell>
        </row>
        <row r="328">
          <cell r="A328" t="str">
            <v>Chablis</v>
          </cell>
          <cell r="AC328">
            <v>40</v>
          </cell>
          <cell r="AD328" t="e">
            <v>#REF!</v>
          </cell>
          <cell r="AE328" t="e">
            <v>#REF!</v>
          </cell>
          <cell r="AF328" t="e">
            <v>#REF!</v>
          </cell>
          <cell r="AM328" t="e">
            <v>#REF!</v>
          </cell>
          <cell r="AN328" t="e">
            <v>#REF!</v>
          </cell>
        </row>
        <row r="329">
          <cell r="B329" t="str">
            <v>EARL Denis Pommier</v>
          </cell>
          <cell r="AC329">
            <v>40</v>
          </cell>
          <cell r="AD329" t="e">
            <v>#REF!</v>
          </cell>
          <cell r="AE329" t="e">
            <v>#REF!</v>
          </cell>
          <cell r="AF329" t="e">
            <v>#REF!</v>
          </cell>
          <cell r="AM329" t="e">
            <v>#REF!</v>
          </cell>
          <cell r="AN329" t="e">
            <v>#REF!</v>
          </cell>
        </row>
        <row r="330">
          <cell r="A330">
            <v>4116</v>
          </cell>
          <cell r="C330" t="str">
            <v xml:space="preserve">Chablis "Croix aux Moines" </v>
          </cell>
          <cell r="D330">
            <v>2008</v>
          </cell>
          <cell r="E330" t="str">
            <v>blanc</v>
          </cell>
          <cell r="F330" t="str">
            <v>75 cl</v>
          </cell>
          <cell r="G330">
            <v>6.4</v>
          </cell>
          <cell r="H330">
            <v>0.56181449999999999</v>
          </cell>
          <cell r="I330">
            <v>0.59</v>
          </cell>
          <cell r="J330">
            <v>4.4699999999999997E-2</v>
          </cell>
          <cell r="K330">
            <v>7.3949999999999988E-2</v>
          </cell>
          <cell r="L330">
            <v>1.4999740686316883E-2</v>
          </cell>
          <cell r="M330">
            <v>0.1</v>
          </cell>
          <cell r="N330">
            <v>7.7854642406863164</v>
          </cell>
          <cell r="O330">
            <v>8.9946638125721368</v>
          </cell>
          <cell r="P330">
            <v>0.35</v>
          </cell>
          <cell r="Q330">
            <v>11.977637293363562</v>
          </cell>
          <cell r="R330">
            <v>14.49294112496991</v>
          </cell>
          <cell r="S330">
            <v>11.570247933884298</v>
          </cell>
          <cell r="T330">
            <v>14</v>
          </cell>
          <cell r="U330">
            <v>8.9946638125721368</v>
          </cell>
          <cell r="V330">
            <v>3.7847836931979817</v>
          </cell>
          <cell r="W330">
            <v>0.32711344776925411</v>
          </cell>
          <cell r="X330">
            <v>9.6116842477608841</v>
          </cell>
          <cell r="Y330">
            <v>9.3800773984172494</v>
          </cell>
          <cell r="Z330">
            <v>9.1593696949250791</v>
          </cell>
          <cell r="AF330" t="e">
            <v>#REF!</v>
          </cell>
          <cell r="AM330" t="e">
            <v>#REF!</v>
          </cell>
          <cell r="AN330" t="e">
            <v>#REF!</v>
          </cell>
        </row>
        <row r="331">
          <cell r="B331" t="str">
            <v>Domaine Séguinot-Bordet</v>
          </cell>
          <cell r="AC331">
            <v>40</v>
          </cell>
          <cell r="AD331" t="e">
            <v>#REF!</v>
          </cell>
          <cell r="AE331" t="e">
            <v>#REF!</v>
          </cell>
          <cell r="AF331" t="e">
            <v>#REF!</v>
          </cell>
          <cell r="AM331" t="e">
            <v>#REF!</v>
          </cell>
          <cell r="AN331" t="e">
            <v>#REF!</v>
          </cell>
        </row>
        <row r="332">
          <cell r="A332">
            <v>4125</v>
          </cell>
          <cell r="B332">
            <v>311894</v>
          </cell>
          <cell r="C332" t="str">
            <v>Chablis (capsule vis) - Dom Séguinot-Bordet</v>
          </cell>
          <cell r="D332">
            <v>2016</v>
          </cell>
          <cell r="E332" t="str">
            <v>blanc</v>
          </cell>
          <cell r="F332" t="str">
            <v>75 cl</v>
          </cell>
          <cell r="G332">
            <v>8</v>
          </cell>
          <cell r="H332">
            <v>0</v>
          </cell>
          <cell r="I332">
            <v>0</v>
          </cell>
          <cell r="J332">
            <v>0.04</v>
          </cell>
          <cell r="K332">
            <v>0</v>
          </cell>
          <cell r="L332">
            <v>1.4999740686316883E-2</v>
          </cell>
          <cell r="M332">
            <v>0.1</v>
          </cell>
          <cell r="N332">
            <v>8.1549997406863159</v>
          </cell>
          <cell r="O332">
            <v>9.5941173419839014</v>
          </cell>
          <cell r="P332">
            <v>0.35</v>
          </cell>
          <cell r="Q332">
            <v>12.546153447209717</v>
          </cell>
          <cell r="R332">
            <v>15.180845671123757</v>
          </cell>
          <cell r="S332">
            <v>11.735537190082644</v>
          </cell>
          <cell r="T332">
            <v>14.2</v>
          </cell>
          <cell r="U332">
            <v>9.5941173419839014</v>
          </cell>
          <cell r="V332">
            <v>3.5805374493963278</v>
          </cell>
          <cell r="W332">
            <v>0.30510213477250403</v>
          </cell>
          <cell r="X332">
            <v>10.06790091442755</v>
          </cell>
          <cell r="Y332">
            <v>9.8253008923931517</v>
          </cell>
          <cell r="Z332">
            <v>9.5941173419839014</v>
          </cell>
        </row>
        <row r="333">
          <cell r="A333">
            <v>4121</v>
          </cell>
          <cell r="B333">
            <v>307293</v>
          </cell>
          <cell r="C333" t="str">
            <v>Chablis Vieilles Vignes - Dom Séguinot-Bordet</v>
          </cell>
          <cell r="D333">
            <v>2013</v>
          </cell>
          <cell r="E333" t="str">
            <v>blanc</v>
          </cell>
          <cell r="F333" t="str">
            <v>75 cl</v>
          </cell>
          <cell r="G333">
            <v>8.32</v>
          </cell>
          <cell r="H333">
            <v>0</v>
          </cell>
          <cell r="I333">
            <v>0</v>
          </cell>
          <cell r="J333">
            <v>0.04</v>
          </cell>
          <cell r="K333">
            <v>0</v>
          </cell>
          <cell r="L333">
            <v>1.4999740686316883E-2</v>
          </cell>
          <cell r="M333">
            <v>0.1</v>
          </cell>
          <cell r="N333">
            <v>8.4749997406863162</v>
          </cell>
          <cell r="O333">
            <v>9.970587930219196</v>
          </cell>
          <cell r="P333">
            <v>0.35</v>
          </cell>
          <cell r="Q333">
            <v>13.038461139517409</v>
          </cell>
          <cell r="R333">
            <v>15.776537978816064</v>
          </cell>
          <cell r="S333">
            <v>12.148760330578511</v>
          </cell>
          <cell r="T333">
            <v>14.7</v>
          </cell>
          <cell r="U333">
            <v>9.970587930219196</v>
          </cell>
          <cell r="V333">
            <v>3.6737605898921952</v>
          </cell>
          <cell r="W333">
            <v>0.30239798052854128</v>
          </cell>
          <cell r="X333">
            <v>10.462962642822612</v>
          </cell>
          <cell r="Y333">
            <v>10.210843061067852</v>
          </cell>
          <cell r="Z333">
            <v>9.970587930219196</v>
          </cell>
          <cell r="AF333" t="e">
            <v>#REF!</v>
          </cell>
          <cell r="AM333">
            <v>0</v>
          </cell>
          <cell r="AN333">
            <v>0</v>
          </cell>
        </row>
        <row r="334">
          <cell r="A334">
            <v>4124</v>
          </cell>
          <cell r="B334">
            <v>311996</v>
          </cell>
          <cell r="C334" t="str">
            <v>Chablis, 1/2 bt - Dom Séguinot-Bordet</v>
          </cell>
          <cell r="D334">
            <v>2016</v>
          </cell>
          <cell r="E334" t="str">
            <v>blanc</v>
          </cell>
          <cell r="F334" t="str">
            <v>37,5 cl</v>
          </cell>
          <cell r="G334">
            <v>5.66</v>
          </cell>
          <cell r="H334">
            <v>0</v>
          </cell>
          <cell r="I334">
            <v>0</v>
          </cell>
          <cell r="J334">
            <v>0.04</v>
          </cell>
          <cell r="K334">
            <v>0</v>
          </cell>
          <cell r="L334">
            <v>1.4999740686316883E-2</v>
          </cell>
          <cell r="M334">
            <v>0.1</v>
          </cell>
          <cell r="N334">
            <v>5.814999740686317</v>
          </cell>
          <cell r="O334">
            <v>6.8411761655133141</v>
          </cell>
          <cell r="P334">
            <v>0.35</v>
          </cell>
          <cell r="Q334">
            <v>8.9461534472097188</v>
          </cell>
          <cell r="R334">
            <v>10.824845671123759</v>
          </cell>
          <cell r="S334">
            <v>8.1818181818181817</v>
          </cell>
          <cell r="T334">
            <v>9.9</v>
          </cell>
          <cell r="U334">
            <v>6.8411761655133141</v>
          </cell>
          <cell r="V334">
            <v>2.3668184411318647</v>
          </cell>
          <cell r="W334">
            <v>0.28927780947167236</v>
          </cell>
          <cell r="X334">
            <v>7.179012025538662</v>
          </cell>
          <cell r="Y334">
            <v>7.0060237839594182</v>
          </cell>
          <cell r="Z334">
            <v>6.8411761655133141</v>
          </cell>
          <cell r="AF334" t="e">
            <v>#REF!</v>
          </cell>
          <cell r="AM334">
            <v>0</v>
          </cell>
          <cell r="AN334">
            <v>0</v>
          </cell>
        </row>
        <row r="335">
          <cell r="A335">
            <v>4126</v>
          </cell>
          <cell r="B335">
            <v>307295</v>
          </cell>
          <cell r="C335" t="str">
            <v>Chablis Vieilles Vignes - Dom Séguinot-Bordet</v>
          </cell>
          <cell r="D335">
            <v>2015</v>
          </cell>
          <cell r="E335" t="str">
            <v>blanc</v>
          </cell>
          <cell r="F335" t="str">
            <v>75 cl</v>
          </cell>
          <cell r="G335">
            <v>9.09</v>
          </cell>
          <cell r="H335">
            <v>0</v>
          </cell>
          <cell r="I335">
            <v>0</v>
          </cell>
          <cell r="J335">
            <v>0.04</v>
          </cell>
          <cell r="K335">
            <v>0</v>
          </cell>
          <cell r="L335">
            <v>1.4999740686316883E-2</v>
          </cell>
          <cell r="M335">
            <v>0.1</v>
          </cell>
          <cell r="N335">
            <v>9.2449997406863158</v>
          </cell>
          <cell r="O335">
            <v>10.876470283160371</v>
          </cell>
          <cell r="P335">
            <v>0.35</v>
          </cell>
          <cell r="Q335">
            <v>14.223076524132793</v>
          </cell>
          <cell r="R335">
            <v>17.20992259420068</v>
          </cell>
          <cell r="S335">
            <v>13.388429752066115</v>
          </cell>
          <cell r="T335">
            <v>16.2</v>
          </cell>
          <cell r="U335">
            <v>10.876470283160371</v>
          </cell>
          <cell r="V335">
            <v>4.1434300113797988</v>
          </cell>
          <cell r="W335">
            <v>0.30947841443021956</v>
          </cell>
          <cell r="X335">
            <v>11.413579926773229</v>
          </cell>
          <cell r="Y335">
            <v>11.138553904441345</v>
          </cell>
          <cell r="Z335">
            <v>10.876470283160371</v>
          </cell>
          <cell r="AF335" t="e">
            <v>#REF!</v>
          </cell>
          <cell r="AM335">
            <v>16.859504132231404</v>
          </cell>
          <cell r="AN335">
            <v>15.173553719008265</v>
          </cell>
        </row>
        <row r="336">
          <cell r="A336" t="str">
            <v>Chablis 1er cru</v>
          </cell>
          <cell r="AC336" t="e">
            <v>#REF!</v>
          </cell>
          <cell r="AD336" t="e">
            <v>#REF!</v>
          </cell>
          <cell r="AE336" t="e">
            <v>#REF!</v>
          </cell>
          <cell r="AF336" t="e">
            <v>#REF!</v>
          </cell>
          <cell r="AM336">
            <v>15.289256198347108</v>
          </cell>
          <cell r="AN336">
            <v>13.760330578512397</v>
          </cell>
        </row>
        <row r="337">
          <cell r="B337" t="str">
            <v>EARL Denis Pommier</v>
          </cell>
          <cell r="AF337" t="e">
            <v>#REF!</v>
          </cell>
          <cell r="AM337" t="e">
            <v>#REF!</v>
          </cell>
          <cell r="AN337" t="e">
            <v>#REF!</v>
          </cell>
        </row>
        <row r="338">
          <cell r="A338">
            <v>4112</v>
          </cell>
          <cell r="C338" t="str">
            <v xml:space="preserve">Chablis 1er cru Côte de Léchet </v>
          </cell>
          <cell r="D338">
            <v>2006</v>
          </cell>
          <cell r="E338" t="str">
            <v>blanc</v>
          </cell>
          <cell r="F338" t="str">
            <v>75 cl</v>
          </cell>
          <cell r="G338">
            <v>8.9</v>
          </cell>
          <cell r="H338">
            <v>0.56181449999999999</v>
          </cell>
          <cell r="I338">
            <v>0.59</v>
          </cell>
          <cell r="J338">
            <v>4.4699999999999997E-2</v>
          </cell>
          <cell r="K338">
            <v>7.3949999999999988E-2</v>
          </cell>
          <cell r="L338">
            <v>1.4999740686316883E-2</v>
          </cell>
          <cell r="M338">
            <v>0.1</v>
          </cell>
          <cell r="N338">
            <v>10.285464240686318</v>
          </cell>
          <cell r="O338">
            <v>11.935840283160374</v>
          </cell>
          <cell r="P338">
            <v>0.35</v>
          </cell>
          <cell r="Q338">
            <v>15.823791139517413</v>
          </cell>
          <cell r="R338">
            <v>19.14678727881607</v>
          </cell>
          <cell r="S338">
            <v>15.289256198347108</v>
          </cell>
          <cell r="T338">
            <v>18.5</v>
          </cell>
          <cell r="U338">
            <v>11.935840283160374</v>
          </cell>
          <cell r="V338">
            <v>5.0037919576607894</v>
          </cell>
          <cell r="W338">
            <v>0.32727504155511111</v>
          </cell>
          <cell r="X338">
            <v>12.698104000847305</v>
          </cell>
          <cell r="Y338">
            <v>12.392125591188336</v>
          </cell>
          <cell r="Z338">
            <v>12.100546165513316</v>
          </cell>
          <cell r="AF338" t="e">
            <v>#REF!</v>
          </cell>
          <cell r="AM338">
            <v>0</v>
          </cell>
          <cell r="AN338">
            <v>0</v>
          </cell>
        </row>
        <row r="339">
          <cell r="B339" t="str">
            <v>Domaine Séguinot-Bordet</v>
          </cell>
          <cell r="AC339">
            <v>40</v>
          </cell>
          <cell r="AD339" t="e">
            <v>#REF!</v>
          </cell>
          <cell r="AE339" t="e">
            <v>#REF!</v>
          </cell>
          <cell r="AF339" t="e">
            <v>#REF!</v>
          </cell>
          <cell r="AM339" t="e">
            <v>#REF!</v>
          </cell>
          <cell r="AN339" t="e">
            <v>#REF!</v>
          </cell>
        </row>
        <row r="340">
          <cell r="A340">
            <v>4122</v>
          </cell>
          <cell r="B340">
            <v>306896</v>
          </cell>
          <cell r="C340" t="str">
            <v>Chablis, 1er cru Fourchaume - Dom Séguinot-Bordet</v>
          </cell>
          <cell r="D340">
            <v>2016</v>
          </cell>
          <cell r="E340" t="str">
            <v>blanc</v>
          </cell>
          <cell r="F340" t="str">
            <v>75 cl</v>
          </cell>
          <cell r="G340">
            <v>11.75</v>
          </cell>
          <cell r="H340">
            <v>0</v>
          </cell>
          <cell r="I340">
            <v>0</v>
          </cell>
          <cell r="J340">
            <v>0.04</v>
          </cell>
          <cell r="K340">
            <v>0</v>
          </cell>
          <cell r="L340">
            <v>1.4999740686316883E-2</v>
          </cell>
          <cell r="M340">
            <v>0.1</v>
          </cell>
          <cell r="N340">
            <v>11.904999740686316</v>
          </cell>
          <cell r="O340">
            <v>14.005882047866255</v>
          </cell>
          <cell r="P340">
            <v>0.35</v>
          </cell>
          <cell r="Q340">
            <v>18.315384216440485</v>
          </cell>
          <cell r="R340">
            <v>22.161614901892985</v>
          </cell>
          <cell r="S340">
            <v>17.438016528925623</v>
          </cell>
          <cell r="T340">
            <v>21.1</v>
          </cell>
          <cell r="U340">
            <v>14.005882047866255</v>
          </cell>
          <cell r="V340">
            <v>5.5330167882393066</v>
          </cell>
          <cell r="W340">
            <v>0.31729622340140096</v>
          </cell>
          <cell r="X340">
            <v>14.697530544057178</v>
          </cell>
          <cell r="Y340">
            <v>14.343373181549779</v>
          </cell>
          <cell r="Z340">
            <v>14.005882047866255</v>
          </cell>
          <cell r="AF340" t="e">
            <v>#REF!</v>
          </cell>
          <cell r="AM340">
            <v>0</v>
          </cell>
          <cell r="AN340">
            <v>0</v>
          </cell>
        </row>
        <row r="341">
          <cell r="A341">
            <v>4123</v>
          </cell>
          <cell r="B341">
            <v>306996</v>
          </cell>
          <cell r="C341" t="str">
            <v>Chablis, 1er cru Fourchaume, 1/2 bt - Dom Séguinot-Bordet</v>
          </cell>
          <cell r="D341">
            <v>2016</v>
          </cell>
          <cell r="E341" t="str">
            <v>blanc</v>
          </cell>
          <cell r="F341">
            <v>37.5</v>
          </cell>
          <cell r="G341">
            <v>6.7</v>
          </cell>
          <cell r="H341">
            <v>0</v>
          </cell>
          <cell r="I341">
            <v>0</v>
          </cell>
          <cell r="J341">
            <v>0.04</v>
          </cell>
          <cell r="K341">
            <v>0</v>
          </cell>
          <cell r="L341">
            <v>1.4999740686316883E-2</v>
          </cell>
          <cell r="M341">
            <v>0.1</v>
          </cell>
          <cell r="N341">
            <v>6.854999740686317</v>
          </cell>
          <cell r="O341">
            <v>8.064705577278021</v>
          </cell>
          <cell r="P341">
            <v>0.35</v>
          </cell>
          <cell r="Q341">
            <v>10.546153447209718</v>
          </cell>
          <cell r="R341">
            <v>12.760845671123759</v>
          </cell>
          <cell r="S341">
            <v>10.082644628099173</v>
          </cell>
          <cell r="T341">
            <v>12.2</v>
          </cell>
          <cell r="U341">
            <v>8.064705577278021</v>
          </cell>
          <cell r="V341">
            <v>3.2276448874128558</v>
          </cell>
          <cell r="W341">
            <v>0.32011887817783247</v>
          </cell>
          <cell r="X341">
            <v>8.4629626428226139</v>
          </cell>
          <cell r="Y341">
            <v>8.2590358321521897</v>
          </cell>
          <cell r="Z341">
            <v>8.064705577278021</v>
          </cell>
          <cell r="AF341" t="e">
            <v>#REF!</v>
          </cell>
          <cell r="AM341">
            <v>16.859504132231404</v>
          </cell>
          <cell r="AN341">
            <v>15.173553719008265</v>
          </cell>
        </row>
        <row r="342">
          <cell r="B342" t="str">
            <v>Domaine Tremblay</v>
          </cell>
          <cell r="AC342">
            <v>40</v>
          </cell>
          <cell r="AD342" t="e">
            <v>#REF!</v>
          </cell>
          <cell r="AE342" t="e">
            <v>#REF!</v>
          </cell>
          <cell r="AF342" t="e">
            <v>#REF!</v>
          </cell>
          <cell r="AM342" t="e">
            <v>#REF!</v>
          </cell>
          <cell r="AN342" t="e">
            <v>#REF!</v>
          </cell>
        </row>
        <row r="343">
          <cell r="A343">
            <v>4128</v>
          </cell>
          <cell r="B343">
            <v>3604160</v>
          </cell>
          <cell r="C343" t="str">
            <v>Chablis, 1er cru Fourchaume - Dom Tremblay</v>
          </cell>
          <cell r="D343">
            <v>2016</v>
          </cell>
          <cell r="E343" t="str">
            <v>blanc</v>
          </cell>
          <cell r="F343" t="str">
            <v>75 cl</v>
          </cell>
          <cell r="G343">
            <v>11.5</v>
          </cell>
          <cell r="H343">
            <v>0</v>
          </cell>
          <cell r="I343">
            <v>0</v>
          </cell>
          <cell r="J343">
            <v>0.04</v>
          </cell>
          <cell r="K343">
            <v>0</v>
          </cell>
          <cell r="L343">
            <v>1.4999740686316883E-2</v>
          </cell>
          <cell r="M343">
            <v>0.1</v>
          </cell>
          <cell r="N343">
            <v>11.654999740686316</v>
          </cell>
          <cell r="O343">
            <v>13.54705851845449</v>
          </cell>
          <cell r="P343">
            <v>0.35</v>
          </cell>
          <cell r="Q343">
            <v>17.930768831825102</v>
          </cell>
          <cell r="R343">
            <v>21.696230286508371</v>
          </cell>
          <cell r="S343">
            <v>17.355371900826448</v>
          </cell>
          <cell r="T343">
            <v>21</v>
          </cell>
          <cell r="U343">
            <v>13.54705851845449</v>
          </cell>
          <cell r="V343">
            <v>5.700372160140132</v>
          </cell>
          <cell r="W343">
            <v>0.32845001494140758</v>
          </cell>
          <cell r="X343">
            <v>14.388888568748538</v>
          </cell>
          <cell r="Y343">
            <v>14.042168362272671</v>
          </cell>
          <cell r="Z343">
            <v>13.71176440080743</v>
          </cell>
          <cell r="AF343" t="e">
            <v>#REF!</v>
          </cell>
          <cell r="AM343">
            <v>0</v>
          </cell>
          <cell r="AN343">
            <v>0</v>
          </cell>
        </row>
        <row r="344">
          <cell r="A344" t="str">
            <v>Côte de Nuits</v>
          </cell>
          <cell r="AF344" t="e">
            <v>#REF!</v>
          </cell>
          <cell r="AM344" t="e">
            <v>#REF!</v>
          </cell>
          <cell r="AN344" t="e">
            <v>#REF!</v>
          </cell>
        </row>
        <row r="345">
          <cell r="A345" t="str">
            <v>Bourgogne-Hautes-Côtes-de-Nuits</v>
          </cell>
          <cell r="AC345">
            <v>7.8926804104654416</v>
          </cell>
          <cell r="AD345">
            <v>133.06667799462397</v>
          </cell>
          <cell r="AE345">
            <v>2.4295772363189934</v>
          </cell>
          <cell r="AM345">
            <v>16.859504132231404</v>
          </cell>
          <cell r="AN345">
            <v>15.173553719008265</v>
          </cell>
        </row>
        <row r="346">
          <cell r="B346" t="str">
            <v>Philippe Gavignet</v>
          </cell>
          <cell r="AF346" t="e">
            <v>#REF!</v>
          </cell>
          <cell r="AM346" t="e">
            <v>#REF!</v>
          </cell>
          <cell r="AN346" t="e">
            <v>#REF!</v>
          </cell>
        </row>
        <row r="347">
          <cell r="A347">
            <v>4581</v>
          </cell>
          <cell r="B347">
            <v>670493</v>
          </cell>
          <cell r="C347" t="str">
            <v>Hautes-Côtes-de-Nuits "Clos Dame Huguettes" - Philippe Gavignet</v>
          </cell>
          <cell r="D347">
            <v>2013</v>
          </cell>
          <cell r="E347" t="str">
            <v>rouge</v>
          </cell>
          <cell r="F347" t="str">
            <v>75 cl</v>
          </cell>
          <cell r="G347">
            <v>11.51</v>
          </cell>
          <cell r="H347">
            <v>0</v>
          </cell>
          <cell r="I347">
            <v>0</v>
          </cell>
          <cell r="J347">
            <v>4.4699999999999997E-2</v>
          </cell>
          <cell r="K347">
            <v>0</v>
          </cell>
          <cell r="L347">
            <v>1.4999740686316883E-2</v>
          </cell>
          <cell r="M347">
            <v>0.1</v>
          </cell>
          <cell r="N347">
            <v>11.669699740686317</v>
          </cell>
          <cell r="O347">
            <v>13.56435263610155</v>
          </cell>
          <cell r="P347">
            <v>0.35</v>
          </cell>
          <cell r="Q347">
            <v>17.953384216440487</v>
          </cell>
          <cell r="R347">
            <v>21.723594901892987</v>
          </cell>
          <cell r="S347">
            <v>16.859504132231404</v>
          </cell>
          <cell r="T347">
            <v>20.399999999999999</v>
          </cell>
          <cell r="U347">
            <v>13.56435263610155</v>
          </cell>
          <cell r="V347">
            <v>5.1898043915450867</v>
          </cell>
          <cell r="W347">
            <v>0.30782663302791935</v>
          </cell>
          <cell r="X347">
            <v>14.407036716896688</v>
          </cell>
          <cell r="Y347">
            <v>14.059879205646165</v>
          </cell>
          <cell r="Z347">
            <v>13.729058518454492</v>
          </cell>
          <cell r="AC347">
            <v>18</v>
          </cell>
          <cell r="AD347" t="e">
            <v>#REF!</v>
          </cell>
          <cell r="AE347" t="e">
            <v>#REF!</v>
          </cell>
          <cell r="AF347" t="e">
            <v>#REF!</v>
          </cell>
          <cell r="AM347" t="e">
            <v>#REF!</v>
          </cell>
          <cell r="AN347" t="e">
            <v>#REF!</v>
          </cell>
        </row>
        <row r="348">
          <cell r="A348">
            <v>4582</v>
          </cell>
          <cell r="B348">
            <v>670492</v>
          </cell>
          <cell r="C348" t="str">
            <v>Hautes-Côtes-de-Nuits "Clos Dame Huguettes" 1/2 bout. - Ph. Gavignet</v>
          </cell>
          <cell r="D348">
            <v>2012</v>
          </cell>
          <cell r="E348" t="str">
            <v>rouge</v>
          </cell>
          <cell r="F348">
            <v>37.5</v>
          </cell>
          <cell r="G348">
            <v>5.74</v>
          </cell>
          <cell r="H348">
            <v>0</v>
          </cell>
          <cell r="I348">
            <v>0</v>
          </cell>
          <cell r="J348">
            <v>4.4699999999999997E-2</v>
          </cell>
          <cell r="K348">
            <v>0</v>
          </cell>
          <cell r="L348">
            <v>1.4999740686316883E-2</v>
          </cell>
          <cell r="M348">
            <v>0.1</v>
          </cell>
          <cell r="N348">
            <v>5.8996997406863168</v>
          </cell>
          <cell r="O348">
            <v>6.7761173419839027</v>
          </cell>
          <cell r="P348">
            <v>0.35</v>
          </cell>
          <cell r="Q348">
            <v>9.0764611395174093</v>
          </cell>
          <cell r="R348">
            <v>10.982517978816064</v>
          </cell>
          <cell r="S348">
            <v>8.3471074380165291</v>
          </cell>
          <cell r="T348">
            <v>10.1</v>
          </cell>
          <cell r="U348">
            <v>6.7761173419839027</v>
          </cell>
          <cell r="V348">
            <v>2.4474076973302124</v>
          </cell>
          <cell r="W348">
            <v>0.29320428849203534</v>
          </cell>
          <cell r="X348">
            <v>7.2835799267732302</v>
          </cell>
          <cell r="Y348">
            <v>7.1080719767305025</v>
          </cell>
          <cell r="Z348">
            <v>6.9408232243368433</v>
          </cell>
          <cell r="AC348">
            <v>18</v>
          </cell>
          <cell r="AD348" t="e">
            <v>#REF!</v>
          </cell>
          <cell r="AE348" t="e">
            <v>#REF!</v>
          </cell>
          <cell r="AF348" t="e">
            <v>#REF!</v>
          </cell>
          <cell r="AM348" t="e">
            <v>#REF!</v>
          </cell>
          <cell r="AN348" t="e">
            <v>#REF!</v>
          </cell>
        </row>
        <row r="349">
          <cell r="A349" t="str">
            <v>Chambolle Musigny</v>
          </cell>
          <cell r="AC349">
            <v>7.8926804104654416</v>
          </cell>
          <cell r="AD349">
            <v>279.83139637104745</v>
          </cell>
          <cell r="AE349">
            <v>2.443154993615956</v>
          </cell>
          <cell r="AM349">
            <v>35.454545454545453</v>
          </cell>
          <cell r="AN349">
            <v>31.90909090909091</v>
          </cell>
        </row>
        <row r="350">
          <cell r="B350" t="str">
            <v>Thierry Mortet</v>
          </cell>
        </row>
        <row r="351">
          <cell r="A351">
            <v>4560</v>
          </cell>
          <cell r="B351">
            <v>638494</v>
          </cell>
          <cell r="C351" t="str">
            <v>Chambolle Musigny - Thierry Mortet</v>
          </cell>
          <cell r="D351">
            <v>2014</v>
          </cell>
          <cell r="E351" t="str">
            <v>rouge</v>
          </cell>
          <cell r="F351" t="str">
            <v>75 cl</v>
          </cell>
          <cell r="G351">
            <v>24.32</v>
          </cell>
          <cell r="H351">
            <v>0</v>
          </cell>
          <cell r="I351">
            <v>0</v>
          </cell>
          <cell r="J351">
            <v>4.4699999999999997E-2</v>
          </cell>
          <cell r="K351">
            <v>0</v>
          </cell>
          <cell r="L351">
            <v>1.4999740686316883E-2</v>
          </cell>
          <cell r="M351">
            <v>0.1</v>
          </cell>
          <cell r="N351">
            <v>24.479699740686318</v>
          </cell>
          <cell r="O351">
            <v>28.634940871395667</v>
          </cell>
          <cell r="P351">
            <v>0.4</v>
          </cell>
          <cell r="Q351">
            <v>40.799499567810528</v>
          </cell>
          <cell r="R351">
            <v>49.367394477050738</v>
          </cell>
          <cell r="S351">
            <v>35.454545454545453</v>
          </cell>
          <cell r="T351">
            <v>42.9</v>
          </cell>
          <cell r="U351">
            <v>28.634940871395667</v>
          </cell>
          <cell r="V351">
            <v>10.974845713859136</v>
          </cell>
          <cell r="W351">
            <v>0.3095469303908987</v>
          </cell>
          <cell r="X351">
            <v>30.221851531711501</v>
          </cell>
          <cell r="Y351">
            <v>29.493614145405203</v>
          </cell>
          <cell r="Z351">
            <v>28.799646753748611</v>
          </cell>
          <cell r="AF351" t="e">
            <v>#REF!</v>
          </cell>
          <cell r="AM351" t="e">
            <v>#REF!</v>
          </cell>
          <cell r="AN351" t="e">
            <v>#REF!</v>
          </cell>
        </row>
        <row r="352">
          <cell r="A352" t="str">
            <v>Clos de Vougeot</v>
          </cell>
        </row>
        <row r="353">
          <cell r="B353" t="str">
            <v>Régis Forey</v>
          </cell>
        </row>
        <row r="354">
          <cell r="A354">
            <v>4590</v>
          </cell>
          <cell r="C354" t="str">
            <v>Clos de Vougeot</v>
          </cell>
          <cell r="D354">
            <v>2001</v>
          </cell>
          <cell r="E354" t="str">
            <v>rouge</v>
          </cell>
          <cell r="F354" t="str">
            <v>75 cl</v>
          </cell>
          <cell r="G354">
            <v>47.5</v>
          </cell>
          <cell r="H354">
            <v>0</v>
          </cell>
          <cell r="I354">
            <v>0</v>
          </cell>
          <cell r="J354">
            <v>4.4699999999999997E-2</v>
          </cell>
          <cell r="K354">
            <v>0</v>
          </cell>
          <cell r="L354">
            <v>1.4999740686316883E-2</v>
          </cell>
          <cell r="M354">
            <v>0.1</v>
          </cell>
          <cell r="N354">
            <v>47.659699740686314</v>
          </cell>
          <cell r="O354">
            <v>55.905529106689784</v>
          </cell>
          <cell r="P354">
            <v>0.4</v>
          </cell>
          <cell r="Q354">
            <v>79.432832901143854</v>
          </cell>
          <cell r="R354">
            <v>96.113727810384063</v>
          </cell>
          <cell r="S354">
            <v>62.148760330578519</v>
          </cell>
          <cell r="T354">
            <v>75.2</v>
          </cell>
          <cell r="U354">
            <v>55.905529106689784</v>
          </cell>
          <cell r="V354">
            <v>14.489060589892205</v>
          </cell>
          <cell r="W354">
            <v>0.23313515044906338</v>
          </cell>
          <cell r="X354">
            <v>58.839135482328778</v>
          </cell>
          <cell r="Y354">
            <v>57.421324988778693</v>
          </cell>
          <cell r="Z354">
            <v>56.070234989042724</v>
          </cell>
        </row>
        <row r="355">
          <cell r="B355" t="str">
            <v>Genot Boulanger</v>
          </cell>
        </row>
        <row r="356">
          <cell r="A356">
            <v>4593</v>
          </cell>
          <cell r="C356" t="str">
            <v>Clos de Vougeot Mariades</v>
          </cell>
          <cell r="D356">
            <v>2006</v>
          </cell>
          <cell r="E356" t="str">
            <v>rouge</v>
          </cell>
          <cell r="F356" t="str">
            <v>75 cl</v>
          </cell>
          <cell r="G356">
            <v>38.68</v>
          </cell>
          <cell r="H356">
            <v>0</v>
          </cell>
          <cell r="I356">
            <v>0</v>
          </cell>
          <cell r="J356">
            <v>4.4699999999999997E-2</v>
          </cell>
          <cell r="K356">
            <v>0</v>
          </cell>
          <cell r="L356">
            <v>1.4999740686316883E-2</v>
          </cell>
          <cell r="M356">
            <v>0.1</v>
          </cell>
          <cell r="N356">
            <v>38.839699740686314</v>
          </cell>
          <cell r="O356">
            <v>45.529058518454484</v>
          </cell>
          <cell r="P356">
            <v>0.4</v>
          </cell>
          <cell r="Q356">
            <v>64.732832901143865</v>
          </cell>
          <cell r="R356">
            <v>78.326727810384071</v>
          </cell>
          <cell r="S356">
            <v>41.487603305785129</v>
          </cell>
          <cell r="T356">
            <v>50.2</v>
          </cell>
          <cell r="U356">
            <v>45.529058518454484</v>
          </cell>
          <cell r="V356">
            <v>2.6479035650988152</v>
          </cell>
          <cell r="W356">
            <v>6.3823970393816057E-2</v>
          </cell>
          <cell r="X356">
            <v>47.950246593439893</v>
          </cell>
          <cell r="Y356">
            <v>46.794818964682307</v>
          </cell>
          <cell r="Z356">
            <v>45.693764400807432</v>
          </cell>
        </row>
        <row r="357">
          <cell r="B357" t="str">
            <v>Bertagna</v>
          </cell>
        </row>
        <row r="358">
          <cell r="A358">
            <v>4595</v>
          </cell>
          <cell r="C358" t="str">
            <v>Clos de Vougeot</v>
          </cell>
          <cell r="D358">
            <v>2010</v>
          </cell>
          <cell r="E358" t="str">
            <v>rouge</v>
          </cell>
          <cell r="F358" t="str">
            <v>75 cl</v>
          </cell>
          <cell r="G358">
            <v>69.2</v>
          </cell>
          <cell r="H358">
            <v>0</v>
          </cell>
          <cell r="I358">
            <v>0</v>
          </cell>
          <cell r="J358">
            <v>4.4699999999999997E-2</v>
          </cell>
          <cell r="K358">
            <v>0</v>
          </cell>
          <cell r="L358">
            <v>1.4999740686316883E-2</v>
          </cell>
          <cell r="M358">
            <v>0.1</v>
          </cell>
          <cell r="N358">
            <v>69.359699740686324</v>
          </cell>
          <cell r="O358">
            <v>81.434940871395682</v>
          </cell>
          <cell r="P358">
            <v>0.4</v>
          </cell>
          <cell r="Q358">
            <v>115.59949956781054</v>
          </cell>
          <cell r="R358">
            <v>139.87539447705075</v>
          </cell>
          <cell r="S358">
            <v>82.396694214876035</v>
          </cell>
          <cell r="T358">
            <v>99.7</v>
          </cell>
          <cell r="U358">
            <v>81.434940871395682</v>
          </cell>
          <cell r="V358">
            <v>13.036994474189711</v>
          </cell>
          <cell r="W358">
            <v>0.15822230003780893</v>
          </cell>
          <cell r="X358">
            <v>85.629258939118913</v>
          </cell>
          <cell r="Y358">
            <v>83.565903302031714</v>
          </cell>
          <cell r="Z358">
            <v>81.599646753748615</v>
          </cell>
        </row>
        <row r="359">
          <cell r="A359" t="str">
            <v>Gevrey-Chambertin</v>
          </cell>
          <cell r="AC359">
            <v>7.8926804104654416</v>
          </cell>
          <cell r="AD359">
            <v>234.17126176504905</v>
          </cell>
          <cell r="AE359">
            <v>2.0482854046654881</v>
          </cell>
          <cell r="AM359">
            <v>29.669421487603305</v>
          </cell>
          <cell r="AN359">
            <v>26.702479338842974</v>
          </cell>
        </row>
        <row r="360">
          <cell r="B360" t="str">
            <v>Thierry Mortet</v>
          </cell>
          <cell r="AF360" t="e">
            <v>#REF!</v>
          </cell>
          <cell r="AM360" t="e">
            <v>#REF!</v>
          </cell>
          <cell r="AN360" t="e">
            <v>#REF!</v>
          </cell>
        </row>
        <row r="361">
          <cell r="A361">
            <v>4565</v>
          </cell>
          <cell r="B361">
            <v>624195</v>
          </cell>
          <cell r="C361" t="str">
            <v>Gevrey-Chambertin La Platière - Thierry Mortet</v>
          </cell>
          <cell r="D361">
            <v>2015</v>
          </cell>
          <cell r="E361" t="str">
            <v>rouge</v>
          </cell>
          <cell r="F361" t="str">
            <v>75 cl</v>
          </cell>
          <cell r="G361">
            <v>21.81</v>
          </cell>
          <cell r="H361">
            <v>0</v>
          </cell>
          <cell r="I361">
            <v>0</v>
          </cell>
          <cell r="J361">
            <v>4.4699999999999997E-2</v>
          </cell>
          <cell r="K361">
            <v>0</v>
          </cell>
          <cell r="L361">
            <v>1.4999740686316883E-2</v>
          </cell>
          <cell r="M361">
            <v>0.1</v>
          </cell>
          <cell r="N361">
            <v>21.969699740686316</v>
          </cell>
          <cell r="O361">
            <v>25.681999694925079</v>
          </cell>
          <cell r="P361">
            <v>0.3</v>
          </cell>
          <cell r="Q361">
            <v>31.385285343837598</v>
          </cell>
          <cell r="R361">
            <v>37.97619526604349</v>
          </cell>
          <cell r="S361">
            <v>29.669421487603305</v>
          </cell>
          <cell r="T361">
            <v>35.9</v>
          </cell>
          <cell r="U361">
            <v>25.681999694925079</v>
          </cell>
          <cell r="V361">
            <v>7.699721746916989</v>
          </cell>
          <cell r="W361">
            <v>0.25951708394901274</v>
          </cell>
          <cell r="X361">
            <v>27.123086099612735</v>
          </cell>
          <cell r="Y361">
            <v>26.469517759863034</v>
          </cell>
          <cell r="Z361">
            <v>25.846705577278019</v>
          </cell>
          <cell r="AC361">
            <v>18</v>
          </cell>
          <cell r="AD361" t="e">
            <v>#REF!</v>
          </cell>
          <cell r="AE361" t="e">
            <v>#REF!</v>
          </cell>
          <cell r="AF361" t="e">
            <v>#REF!</v>
          </cell>
          <cell r="AM361" t="e">
            <v>#REF!</v>
          </cell>
          <cell r="AN361" t="e">
            <v>#REF!</v>
          </cell>
        </row>
        <row r="362">
          <cell r="A362" t="str">
            <v>Marsannay</v>
          </cell>
          <cell r="AC362">
            <v>20</v>
          </cell>
          <cell r="AD362">
            <v>242.97520661157023</v>
          </cell>
          <cell r="AE362">
            <v>5.8262085901626612</v>
          </cell>
          <cell r="AF362" t="e">
            <v>#REF!</v>
          </cell>
          <cell r="AM362">
            <v>12.148760330578511</v>
          </cell>
          <cell r="AN362">
            <v>10.933884297520661</v>
          </cell>
        </row>
        <row r="363">
          <cell r="B363" t="str">
            <v>Régis Bouvier</v>
          </cell>
          <cell r="AC363">
            <v>103</v>
          </cell>
          <cell r="AD363">
            <v>927.85123966942149</v>
          </cell>
          <cell r="AE363">
            <v>31.886582322776544</v>
          </cell>
          <cell r="AF363" t="e">
            <v>#REF!</v>
          </cell>
          <cell r="AM363">
            <v>9.0082644628099171</v>
          </cell>
          <cell r="AN363">
            <v>8.1074380165289259</v>
          </cell>
        </row>
        <row r="364">
          <cell r="A364">
            <v>4520</v>
          </cell>
          <cell r="C364" t="str">
            <v>Marsannay Vieilles Vignes Les Longeroies - Régis Bouvier</v>
          </cell>
          <cell r="D364">
            <v>2011</v>
          </cell>
          <cell r="E364" t="str">
            <v>rouge</v>
          </cell>
          <cell r="F364" t="str">
            <v>75 cl</v>
          </cell>
          <cell r="G364">
            <v>8.4499999999999993</v>
          </cell>
          <cell r="H364">
            <v>0</v>
          </cell>
          <cell r="I364">
            <v>0</v>
          </cell>
          <cell r="J364">
            <v>4.4699999999999997E-2</v>
          </cell>
          <cell r="K364">
            <v>0</v>
          </cell>
          <cell r="L364">
            <v>1.4999740686316883E-2</v>
          </cell>
          <cell r="M364">
            <v>0.1</v>
          </cell>
          <cell r="N364">
            <v>8.6096997406863167</v>
          </cell>
          <cell r="O364">
            <v>9.9643526361015482</v>
          </cell>
          <cell r="P364">
            <v>0.35</v>
          </cell>
          <cell r="Q364">
            <v>13.24569190874818</v>
          </cell>
          <cell r="R364">
            <v>16.027287209585296</v>
          </cell>
          <cell r="S364">
            <v>12.148760330578511</v>
          </cell>
          <cell r="T364">
            <v>14.7</v>
          </cell>
          <cell r="U364">
            <v>9.9643526361015482</v>
          </cell>
          <cell r="V364">
            <v>3.5390605898921947</v>
          </cell>
          <cell r="W364">
            <v>0.29131042950813307</v>
          </cell>
          <cell r="X364">
            <v>10.629258939118909</v>
          </cell>
          <cell r="Y364">
            <v>10.373132217694359</v>
          </cell>
          <cell r="Z364">
            <v>10.129058518454491</v>
          </cell>
        </row>
        <row r="365">
          <cell r="A365">
            <v>4521</v>
          </cell>
          <cell r="C365" t="str">
            <v>Marsannay rosé - Régis Bouvier</v>
          </cell>
          <cell r="D365">
            <v>2014</v>
          </cell>
          <cell r="E365" t="str">
            <v>rosé</v>
          </cell>
          <cell r="F365" t="str">
            <v>75 cl</v>
          </cell>
          <cell r="G365">
            <v>6.0598000000000001</v>
          </cell>
          <cell r="H365">
            <v>0</v>
          </cell>
          <cell r="I365">
            <v>0</v>
          </cell>
          <cell r="J365">
            <v>4.4699999999999997E-2</v>
          </cell>
          <cell r="K365">
            <v>0</v>
          </cell>
          <cell r="L365">
            <v>1.4999740686316883E-2</v>
          </cell>
          <cell r="M365">
            <v>0.1</v>
          </cell>
          <cell r="N365">
            <v>6.2194997406863166</v>
          </cell>
          <cell r="O365">
            <v>7.1523526361015497</v>
          </cell>
          <cell r="P365">
            <v>0.35</v>
          </cell>
          <cell r="Q365">
            <v>9.5684611395174102</v>
          </cell>
          <cell r="R365">
            <v>11.577837978816065</v>
          </cell>
          <cell r="S365">
            <v>9.0082644628099171</v>
          </cell>
          <cell r="T365">
            <v>10.9</v>
          </cell>
          <cell r="U365">
            <v>7.1523526361015497</v>
          </cell>
          <cell r="V365">
            <v>2.7887647221236005</v>
          </cell>
          <cell r="W365">
            <v>0.30957846915317033</v>
          </cell>
          <cell r="X365">
            <v>7.6783947415880451</v>
          </cell>
          <cell r="Y365">
            <v>7.4933731815497797</v>
          </cell>
          <cell r="Z365">
            <v>7.3170585184544903</v>
          </cell>
          <cell r="AF365" t="e">
            <v>#REF!</v>
          </cell>
          <cell r="AM365">
            <v>0</v>
          </cell>
          <cell r="AN365">
            <v>0</v>
          </cell>
        </row>
        <row r="366">
          <cell r="A366">
            <v>4522</v>
          </cell>
          <cell r="C366" t="str">
            <v>Marsannay rosé - Régis Bouvier</v>
          </cell>
          <cell r="D366">
            <v>2013</v>
          </cell>
          <cell r="E366" t="str">
            <v>rosé</v>
          </cell>
          <cell r="F366" t="str">
            <v>75 cl</v>
          </cell>
          <cell r="G366">
            <v>5.7624000000000004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 t="str">
            <v>Old Pulteney</v>
          </cell>
          <cell r="M366">
            <v>0.1</v>
          </cell>
          <cell r="N366">
            <v>5.8624000000000001</v>
          </cell>
          <cell r="O366">
            <v>6.7322352941176478</v>
          </cell>
          <cell r="P366">
            <v>0.35</v>
          </cell>
          <cell r="Q366">
            <v>9.0190769230769234</v>
          </cell>
          <cell r="R366">
            <v>10.913083076923076</v>
          </cell>
          <cell r="S366">
            <v>8.1818181818181817</v>
          </cell>
          <cell r="T366">
            <v>9.9</v>
          </cell>
          <cell r="U366">
            <v>6.7322352941176478</v>
          </cell>
          <cell r="V366">
            <v>2.3194181818181816</v>
          </cell>
          <cell r="W366">
            <v>0.28348444444444443</v>
          </cell>
          <cell r="X366">
            <v>7.2375308641975309</v>
          </cell>
          <cell r="Y366">
            <v>7.0631325301204821</v>
          </cell>
          <cell r="Z366">
            <v>6.8969411764705884</v>
          </cell>
          <cell r="AF366" t="e">
            <v>#REF!</v>
          </cell>
          <cell r="AM366">
            <v>0</v>
          </cell>
          <cell r="AN366">
            <v>0</v>
          </cell>
        </row>
        <row r="367">
          <cell r="A367">
            <v>4523</v>
          </cell>
          <cell r="C367" t="str">
            <v>Marsannay Vieilles Vignes Les Longeroies - Régis Bouvier</v>
          </cell>
          <cell r="D367">
            <v>2013</v>
          </cell>
          <cell r="E367" t="str">
            <v>rouge</v>
          </cell>
          <cell r="F367" t="str">
            <v>75 cl</v>
          </cell>
          <cell r="G367">
            <v>8.7966999999999995</v>
          </cell>
          <cell r="H367">
            <v>0</v>
          </cell>
          <cell r="I367">
            <v>0</v>
          </cell>
          <cell r="J367">
            <v>4.4699999999999997E-2</v>
          </cell>
          <cell r="K367">
            <v>0</v>
          </cell>
          <cell r="L367">
            <v>1.4999740686316883E-2</v>
          </cell>
          <cell r="M367">
            <v>0.1</v>
          </cell>
          <cell r="N367">
            <v>8.9563997406863169</v>
          </cell>
          <cell r="O367">
            <v>10.372234989042726</v>
          </cell>
          <cell r="P367">
            <v>0.35</v>
          </cell>
          <cell r="Q367">
            <v>13.779076524132796</v>
          </cell>
          <cell r="R367">
            <v>16.672682594200683</v>
          </cell>
          <cell r="S367">
            <v>12.644628099173554</v>
          </cell>
          <cell r="T367">
            <v>15.3</v>
          </cell>
          <cell r="U367">
            <v>10.372234989042726</v>
          </cell>
          <cell r="V367">
            <v>3.6882283584872368</v>
          </cell>
          <cell r="W367">
            <v>0.29168341920062463</v>
          </cell>
          <cell r="X367">
            <v>11.057283630476935</v>
          </cell>
          <cell r="Y367">
            <v>10.790843061067852</v>
          </cell>
          <cell r="Z367">
            <v>10.536940871395668</v>
          </cell>
        </row>
        <row r="368">
          <cell r="A368">
            <v>4524</v>
          </cell>
          <cell r="C368" t="str">
            <v>Marsannay Vieilles Vignes Les Longeroies - Régis Bouvier</v>
          </cell>
          <cell r="D368">
            <v>2014</v>
          </cell>
          <cell r="E368" t="str">
            <v>rouge</v>
          </cell>
          <cell r="F368" t="str">
            <v>75 cl</v>
          </cell>
          <cell r="G368">
            <v>8.7966999999999995</v>
          </cell>
          <cell r="H368">
            <v>0</v>
          </cell>
          <cell r="I368">
            <v>0</v>
          </cell>
          <cell r="J368">
            <v>4.4699999999999997E-2</v>
          </cell>
          <cell r="K368">
            <v>0</v>
          </cell>
          <cell r="L368">
            <v>1.4999740686316883E-2</v>
          </cell>
          <cell r="M368">
            <v>0.1</v>
          </cell>
          <cell r="N368">
            <v>8.9563997406863169</v>
          </cell>
          <cell r="O368">
            <v>10.372234989042726</v>
          </cell>
          <cell r="P368">
            <v>0.35</v>
          </cell>
          <cell r="Q368">
            <v>13.779076524132796</v>
          </cell>
          <cell r="R368">
            <v>16.672682594200683</v>
          </cell>
          <cell r="S368">
            <v>12.644628099173554</v>
          </cell>
          <cell r="T368">
            <v>15.3</v>
          </cell>
          <cell r="U368">
            <v>10.372234989042726</v>
          </cell>
          <cell r="V368">
            <v>3.6882283584872368</v>
          </cell>
          <cell r="W368">
            <v>0.29168341920062463</v>
          </cell>
          <cell r="X368">
            <v>11.057283630476935</v>
          </cell>
          <cell r="Y368">
            <v>10.790843061067852</v>
          </cell>
          <cell r="Z368">
            <v>10.536940871395668</v>
          </cell>
        </row>
        <row r="369">
          <cell r="A369">
            <v>4527</v>
          </cell>
          <cell r="C369" t="str">
            <v>Marsannay Vieilles Vignes Les Longeroies  - Régis Bouvier</v>
          </cell>
          <cell r="D369">
            <v>2016</v>
          </cell>
          <cell r="E369" t="str">
            <v>rouge</v>
          </cell>
          <cell r="F369" t="str">
            <v>75 cl</v>
          </cell>
          <cell r="G369">
            <v>10.01</v>
          </cell>
          <cell r="H369">
            <v>0</v>
          </cell>
          <cell r="I369">
            <v>0</v>
          </cell>
          <cell r="J369">
            <v>4.4699999999999997E-2</v>
          </cell>
          <cell r="K369">
            <v>0</v>
          </cell>
          <cell r="L369">
            <v>1.4999740686316883E-2</v>
          </cell>
          <cell r="M369">
            <v>0.1</v>
          </cell>
          <cell r="N369">
            <v>10.169699740686317</v>
          </cell>
          <cell r="O369">
            <v>11.799646753748608</v>
          </cell>
          <cell r="P369">
            <v>0.35</v>
          </cell>
          <cell r="Q369">
            <v>15.64569190874818</v>
          </cell>
          <cell r="R369">
            <v>18.931287209585296</v>
          </cell>
          <cell r="S369">
            <v>14.462809917355372</v>
          </cell>
          <cell r="T369">
            <v>17.5</v>
          </cell>
          <cell r="U369">
            <v>11.799646753748608</v>
          </cell>
          <cell r="V369">
            <v>4.2931101766690549</v>
          </cell>
          <cell r="W369">
            <v>0.29683790364397467</v>
          </cell>
          <cell r="X369">
            <v>12.555184865044835</v>
          </cell>
          <cell r="Y369">
            <v>12.252650289983515</v>
          </cell>
          <cell r="Z369">
            <v>11.96435263610155</v>
          </cell>
        </row>
        <row r="370">
          <cell r="B370" t="str">
            <v>Domaine du Vieux Collège</v>
          </cell>
          <cell r="AC370">
            <v>103</v>
          </cell>
          <cell r="AD370">
            <v>0</v>
          </cell>
          <cell r="AE370">
            <v>0</v>
          </cell>
          <cell r="AF370" t="e">
            <v>#REF!</v>
          </cell>
          <cell r="AM370">
            <v>0</v>
          </cell>
          <cell r="AN370">
            <v>0</v>
          </cell>
        </row>
        <row r="371">
          <cell r="A371">
            <v>4525</v>
          </cell>
          <cell r="B371">
            <v>346874</v>
          </cell>
          <cell r="C371" t="str">
            <v xml:space="preserve">BIO - Marsannay blanc "Les Vignes Marie" </v>
          </cell>
          <cell r="D371">
            <v>2014</v>
          </cell>
          <cell r="E371" t="str">
            <v>blanc</v>
          </cell>
          <cell r="F371" t="str">
            <v>75 cl</v>
          </cell>
          <cell r="G371">
            <v>13.68</v>
          </cell>
          <cell r="H371">
            <v>0</v>
          </cell>
          <cell r="I371">
            <v>0</v>
          </cell>
          <cell r="J371">
            <v>4.4699999999999997E-2</v>
          </cell>
          <cell r="K371">
            <v>0</v>
          </cell>
          <cell r="L371">
            <v>1.4999740686316883E-2</v>
          </cell>
          <cell r="M371">
            <v>0.1</v>
          </cell>
          <cell r="N371">
            <v>13.839699740686317</v>
          </cell>
          <cell r="O371">
            <v>16.117293812572136</v>
          </cell>
          <cell r="P371">
            <v>0.35</v>
          </cell>
          <cell r="Q371">
            <v>21.291845754902024</v>
          </cell>
          <cell r="R371">
            <v>25.763133363431447</v>
          </cell>
          <cell r="S371">
            <v>19.75206611570248</v>
          </cell>
          <cell r="T371">
            <v>23.9</v>
          </cell>
          <cell r="U371">
            <v>16.117293812572136</v>
          </cell>
          <cell r="V371">
            <v>5.9123663750161626</v>
          </cell>
          <cell r="W371">
            <v>0.2993290089443329</v>
          </cell>
          <cell r="X371">
            <v>17.0860490625757</v>
          </cell>
          <cell r="Y371">
            <v>16.674337036971469</v>
          </cell>
          <cell r="Z371">
            <v>16.28199969492508</v>
          </cell>
        </row>
        <row r="372">
          <cell r="A372" t="str">
            <v>Fixin</v>
          </cell>
          <cell r="AC372">
            <v>20</v>
          </cell>
          <cell r="AD372">
            <v>477.68595041322317</v>
          </cell>
          <cell r="AE372">
            <v>5.8654417396329119</v>
          </cell>
          <cell r="AF372" t="e">
            <v>#REF!</v>
          </cell>
          <cell r="AM372">
            <v>23.884297520661157</v>
          </cell>
          <cell r="AN372">
            <v>21.495867768595041</v>
          </cell>
        </row>
        <row r="373">
          <cell r="B373" t="str">
            <v>Domaine du Vieux Collège</v>
          </cell>
          <cell r="AC373">
            <v>103</v>
          </cell>
          <cell r="AD373">
            <v>0</v>
          </cell>
          <cell r="AE373">
            <v>0</v>
          </cell>
          <cell r="AF373" t="e">
            <v>#REF!</v>
          </cell>
          <cell r="AM373">
            <v>0</v>
          </cell>
          <cell r="AN373">
            <v>0</v>
          </cell>
        </row>
        <row r="374">
          <cell r="A374">
            <v>4526</v>
          </cell>
          <cell r="B374">
            <v>677304</v>
          </cell>
          <cell r="C374" t="str">
            <v>BIO - Fixin rouge "Les Champs des Charmes"</v>
          </cell>
          <cell r="D374">
            <v>2014</v>
          </cell>
          <cell r="E374" t="str">
            <v>rouge</v>
          </cell>
          <cell r="F374" t="str">
            <v>75 cl</v>
          </cell>
          <cell r="G374">
            <v>16.72</v>
          </cell>
          <cell r="H374">
            <v>0</v>
          </cell>
          <cell r="I374">
            <v>0</v>
          </cell>
          <cell r="J374">
            <v>4.4699999999999997E-2</v>
          </cell>
          <cell r="K374">
            <v>0</v>
          </cell>
          <cell r="L374">
            <v>1.4999740686316883E-2</v>
          </cell>
          <cell r="M374">
            <v>0.1</v>
          </cell>
          <cell r="N374">
            <v>16.879699740686316</v>
          </cell>
          <cell r="O374">
            <v>19.693764400807432</v>
          </cell>
          <cell r="P374">
            <v>0.35</v>
          </cell>
          <cell r="Q374">
            <v>25.968768831825102</v>
          </cell>
          <cell r="R374">
            <v>31.422210286508374</v>
          </cell>
          <cell r="S374">
            <v>23.884297520661157</v>
          </cell>
          <cell r="T374">
            <v>28.9</v>
          </cell>
          <cell r="U374">
            <v>19.693764400807432</v>
          </cell>
          <cell r="V374">
            <v>7.0045977799748407</v>
          </cell>
          <cell r="W374">
            <v>0.29327208698164559</v>
          </cell>
          <cell r="X374">
            <v>20.839135482328786</v>
          </cell>
          <cell r="Y374">
            <v>20.336987639381103</v>
          </cell>
          <cell r="Z374">
            <v>19.858470283160372</v>
          </cell>
        </row>
        <row r="375">
          <cell r="A375" t="str">
            <v>Morey Saint-Denis</v>
          </cell>
          <cell r="AD375">
            <v>0</v>
          </cell>
          <cell r="AE375">
            <v>0</v>
          </cell>
          <cell r="AF375" t="e">
            <v>#REF!</v>
          </cell>
          <cell r="AM375">
            <v>49.669421487603309</v>
          </cell>
          <cell r="AN375">
            <v>44.702479338842977</v>
          </cell>
        </row>
        <row r="376">
          <cell r="B376" t="str">
            <v>Domaine des Lambrays</v>
          </cell>
          <cell r="AD376">
            <v>0</v>
          </cell>
          <cell r="AE376">
            <v>0</v>
          </cell>
          <cell r="AF376" t="e">
            <v>#REF!</v>
          </cell>
          <cell r="AM376">
            <v>95.206611570247944</v>
          </cell>
          <cell r="AN376">
            <v>85.685950413223154</v>
          </cell>
        </row>
        <row r="377">
          <cell r="A377">
            <v>4530</v>
          </cell>
          <cell r="C377" t="str">
            <v xml:space="preserve">Morey Saint-Denis 1er cru </v>
          </cell>
          <cell r="D377">
            <v>2000</v>
          </cell>
          <cell r="E377" t="str">
            <v>rouge</v>
          </cell>
          <cell r="F377" t="str">
            <v>75 cl</v>
          </cell>
          <cell r="G377">
            <v>31.74</v>
          </cell>
          <cell r="H377">
            <v>0</v>
          </cell>
          <cell r="I377">
            <v>0</v>
          </cell>
          <cell r="J377">
            <v>4.4699999999999997E-2</v>
          </cell>
          <cell r="K377">
            <v>0</v>
          </cell>
          <cell r="L377">
            <v>1.4999740686316883E-2</v>
          </cell>
          <cell r="M377">
            <v>0.1</v>
          </cell>
          <cell r="N377">
            <v>31.899699740686316</v>
          </cell>
          <cell r="O377">
            <v>37.36435263610155</v>
          </cell>
          <cell r="P377">
            <v>0.35</v>
          </cell>
          <cell r="Q377">
            <v>49.076461139517406</v>
          </cell>
          <cell r="R377">
            <v>59.382517978816061</v>
          </cell>
          <cell r="S377">
            <v>49.669421487603309</v>
          </cell>
          <cell r="T377">
            <v>60.1</v>
          </cell>
          <cell r="U377">
            <v>37.36435263610155</v>
          </cell>
          <cell r="V377">
            <v>17.769721746916993</v>
          </cell>
          <cell r="W377">
            <v>0.35775978891463495</v>
          </cell>
          <cell r="X377">
            <v>39.382345358871994</v>
          </cell>
          <cell r="Y377">
            <v>38.433373181549783</v>
          </cell>
          <cell r="Z377">
            <v>37.529058518454491</v>
          </cell>
        </row>
        <row r="378">
          <cell r="A378">
            <v>4531</v>
          </cell>
          <cell r="C378" t="str">
            <v xml:space="preserve">Clos des Lambrays Grand cru </v>
          </cell>
          <cell r="D378">
            <v>2011</v>
          </cell>
          <cell r="E378" t="str">
            <v>rouge</v>
          </cell>
          <cell r="F378" t="str">
            <v>75 cl</v>
          </cell>
          <cell r="G378">
            <v>58.84</v>
          </cell>
          <cell r="H378">
            <v>0</v>
          </cell>
          <cell r="I378">
            <v>0</v>
          </cell>
          <cell r="J378">
            <v>4.4699999999999997E-2</v>
          </cell>
          <cell r="K378">
            <v>0</v>
          </cell>
          <cell r="L378">
            <v>1.4999740686316883E-2</v>
          </cell>
          <cell r="M378">
            <v>0.1</v>
          </cell>
          <cell r="N378">
            <v>58.999699740686317</v>
          </cell>
          <cell r="O378">
            <v>69.246705577278021</v>
          </cell>
          <cell r="P378">
            <v>0.35</v>
          </cell>
          <cell r="Q378">
            <v>90.768768831825099</v>
          </cell>
          <cell r="R378">
            <v>109.83021028650836</v>
          </cell>
          <cell r="S378">
            <v>95.206611570247944</v>
          </cell>
          <cell r="T378">
            <v>115.2</v>
          </cell>
          <cell r="U378">
            <v>69.246705577278021</v>
          </cell>
          <cell r="V378">
            <v>36.206911829561626</v>
          </cell>
          <cell r="W378">
            <v>0.38029829265424969</v>
          </cell>
          <cell r="X378">
            <v>72.839135482328786</v>
          </cell>
          <cell r="Y378">
            <v>71.083975591188334</v>
          </cell>
          <cell r="Z378">
            <v>69.411411459630969</v>
          </cell>
          <cell r="AC378">
            <v>1</v>
          </cell>
          <cell r="AF378" t="e">
            <v>#REF!</v>
          </cell>
          <cell r="AM378" t="e">
            <v>#REF!</v>
          </cell>
          <cell r="AN378" t="e">
            <v>#REF!</v>
          </cell>
        </row>
        <row r="379">
          <cell r="A379" t="str">
            <v>Nuits-Saint-Georges</v>
          </cell>
          <cell r="AC379">
            <v>14</v>
          </cell>
          <cell r="AD379" t="e">
            <v>#REF!</v>
          </cell>
          <cell r="AE379" t="e">
            <v>#REF!</v>
          </cell>
          <cell r="AF379" t="e">
            <v>#REF!</v>
          </cell>
          <cell r="AM379" t="e">
            <v>#REF!</v>
          </cell>
          <cell r="AN379" t="e">
            <v>#REF!</v>
          </cell>
        </row>
        <row r="380">
          <cell r="B380" t="str">
            <v>Philippe Gavignet</v>
          </cell>
          <cell r="AF380" t="e">
            <v>#REF!</v>
          </cell>
          <cell r="AM380">
            <v>0</v>
          </cell>
          <cell r="AN380">
            <v>0</v>
          </cell>
        </row>
        <row r="381">
          <cell r="A381">
            <v>4580</v>
          </cell>
          <cell r="B381">
            <v>671294</v>
          </cell>
          <cell r="C381" t="str">
            <v>Nuits-Saint-Georges Vieilles Vignes - Ph. Gavignet</v>
          </cell>
          <cell r="D381">
            <v>2014</v>
          </cell>
          <cell r="E381" t="str">
            <v>rouge</v>
          </cell>
          <cell r="F381" t="str">
            <v>75 cl</v>
          </cell>
          <cell r="G381">
            <v>20.18</v>
          </cell>
          <cell r="H381">
            <v>0</v>
          </cell>
          <cell r="I381">
            <v>0</v>
          </cell>
          <cell r="J381">
            <v>4.4699999999999997E-2</v>
          </cell>
          <cell r="K381">
            <v>0</v>
          </cell>
          <cell r="L381">
            <v>1.4999740686316883E-2</v>
          </cell>
          <cell r="M381">
            <v>0.1</v>
          </cell>
          <cell r="N381">
            <v>20.339699740686317</v>
          </cell>
          <cell r="O381">
            <v>23.764352636101549</v>
          </cell>
          <cell r="P381">
            <v>0.35</v>
          </cell>
          <cell r="Q381">
            <v>31.291845754902024</v>
          </cell>
          <cell r="R381">
            <v>37.863133363431444</v>
          </cell>
          <cell r="S381">
            <v>27.024793388429757</v>
          </cell>
          <cell r="T381">
            <v>32.700000000000003</v>
          </cell>
          <cell r="U381">
            <v>23.764352636101549</v>
          </cell>
          <cell r="V381">
            <v>6.6850936477434395</v>
          </cell>
          <cell r="W381">
            <v>0.24736890867796821</v>
          </cell>
          <cell r="X381">
            <v>25.11074042060039</v>
          </cell>
          <cell r="Y381">
            <v>24.505662338176286</v>
          </cell>
          <cell r="Z381">
            <v>23.929058518454493</v>
          </cell>
          <cell r="AF381" t="e">
            <v>#REF!</v>
          </cell>
          <cell r="AM381">
            <v>0</v>
          </cell>
          <cell r="AN381">
            <v>0</v>
          </cell>
        </row>
        <row r="382">
          <cell r="A382">
            <v>4583</v>
          </cell>
          <cell r="B382">
            <v>633292</v>
          </cell>
          <cell r="C382" t="str">
            <v>Nuits-Saint-Georges "Les Argillats" - Ph. Gavignet</v>
          </cell>
          <cell r="D382">
            <v>2014</v>
          </cell>
          <cell r="E382" t="str">
            <v>rouge</v>
          </cell>
          <cell r="F382" t="str">
            <v>75 cl</v>
          </cell>
          <cell r="G382">
            <v>21.33</v>
          </cell>
          <cell r="H382">
            <v>0</v>
          </cell>
          <cell r="I382">
            <v>0</v>
          </cell>
          <cell r="J382">
            <v>4.4699999999999997E-2</v>
          </cell>
          <cell r="K382">
            <v>0</v>
          </cell>
          <cell r="L382">
            <v>1.4999740686316883E-2</v>
          </cell>
          <cell r="M382">
            <v>0.1</v>
          </cell>
          <cell r="N382">
            <v>21.489699740686316</v>
          </cell>
          <cell r="O382">
            <v>25.117293812572136</v>
          </cell>
          <cell r="P382">
            <v>0.35</v>
          </cell>
          <cell r="Q382">
            <v>33.061076524132794</v>
          </cell>
          <cell r="R382">
            <v>40.003902594200682</v>
          </cell>
          <cell r="S382">
            <v>29.008264462809919</v>
          </cell>
          <cell r="T382">
            <v>35.1</v>
          </cell>
          <cell r="U382">
            <v>25.117293812572136</v>
          </cell>
          <cell r="V382">
            <v>7.5185647221236032</v>
          </cell>
          <cell r="W382">
            <v>0.25918698899628373</v>
          </cell>
          <cell r="X382">
            <v>26.53049350702014</v>
          </cell>
          <cell r="Y382">
            <v>25.891204506850983</v>
          </cell>
          <cell r="Z382">
            <v>25.281999694925076</v>
          </cell>
          <cell r="AF382" t="e">
            <v>#REF!</v>
          </cell>
          <cell r="AM382">
            <v>64.876033057851245</v>
          </cell>
          <cell r="AN382">
            <v>58.388429752066124</v>
          </cell>
        </row>
        <row r="383">
          <cell r="A383" t="str">
            <v>Vosne-romanée</v>
          </cell>
          <cell r="AC383">
            <v>1</v>
          </cell>
          <cell r="AD383">
            <v>30.991735537190085</v>
          </cell>
          <cell r="AE383">
            <v>0.24819635503385484</v>
          </cell>
          <cell r="AF383" t="e">
            <v>#REF!</v>
          </cell>
          <cell r="AM383">
            <v>30.991735537190085</v>
          </cell>
          <cell r="AN383">
            <v>27.892561983471076</v>
          </cell>
        </row>
        <row r="384">
          <cell r="B384" t="str">
            <v>Régis Forey</v>
          </cell>
          <cell r="AF384" t="e">
            <v>#REF!</v>
          </cell>
          <cell r="AM384" t="e">
            <v>#REF!</v>
          </cell>
          <cell r="AN384" t="e">
            <v>#REF!</v>
          </cell>
        </row>
        <row r="385">
          <cell r="A385">
            <v>4551</v>
          </cell>
          <cell r="C385" t="str">
            <v>Vosne-Romanée - Régis Forey</v>
          </cell>
          <cell r="D385">
            <v>2014</v>
          </cell>
          <cell r="E385" t="str">
            <v>rouge</v>
          </cell>
          <cell r="F385" t="str">
            <v>75 cl</v>
          </cell>
          <cell r="G385">
            <v>23.14</v>
          </cell>
          <cell r="H385">
            <v>0</v>
          </cell>
          <cell r="I385">
            <v>0</v>
          </cell>
          <cell r="J385">
            <v>4.4699999999999997E-2</v>
          </cell>
          <cell r="K385">
            <v>0</v>
          </cell>
          <cell r="L385">
            <v>1.4999740686316883E-2</v>
          </cell>
          <cell r="M385">
            <v>0.1</v>
          </cell>
          <cell r="N385">
            <v>23.299699740686318</v>
          </cell>
          <cell r="O385">
            <v>27.246705577278021</v>
          </cell>
          <cell r="P385">
            <v>0.35</v>
          </cell>
          <cell r="Q385">
            <v>35.845691908748179</v>
          </cell>
          <cell r="R385">
            <v>43.373287209585293</v>
          </cell>
          <cell r="S385">
            <v>30.991735537190085</v>
          </cell>
          <cell r="T385">
            <v>37.5</v>
          </cell>
          <cell r="U385">
            <v>27.246705577278021</v>
          </cell>
          <cell r="V385">
            <v>7.6920357965037667</v>
          </cell>
          <cell r="W385">
            <v>0.24819635503385484</v>
          </cell>
          <cell r="X385">
            <v>28.765061408254713</v>
          </cell>
          <cell r="Y385">
            <v>28.071927398417252</v>
          </cell>
          <cell r="Z385">
            <v>27.411411459630962</v>
          </cell>
          <cell r="AC385">
            <v>6.4468972779353209</v>
          </cell>
          <cell r="AD385" t="e">
            <v>#REF!</v>
          </cell>
          <cell r="AE385" t="e">
            <v>#REF!</v>
          </cell>
          <cell r="AM385" t="e">
            <v>#REF!</v>
          </cell>
          <cell r="AN385" t="e">
            <v>#REF!</v>
          </cell>
        </row>
        <row r="386">
          <cell r="A386">
            <v>4552</v>
          </cell>
          <cell r="C386" t="str">
            <v>Vosne-Romanée 1er cru Les Gaudichots</v>
          </cell>
          <cell r="D386">
            <v>2014</v>
          </cell>
          <cell r="E386" t="str">
            <v>rouge</v>
          </cell>
          <cell r="F386" t="str">
            <v>75 cl</v>
          </cell>
          <cell r="G386">
            <v>49.25</v>
          </cell>
          <cell r="H386">
            <v>0</v>
          </cell>
          <cell r="I386">
            <v>0</v>
          </cell>
          <cell r="J386">
            <v>4.4699999999999997E-2</v>
          </cell>
          <cell r="K386">
            <v>0</v>
          </cell>
          <cell r="L386">
            <v>1.4999740686316883E-2</v>
          </cell>
          <cell r="M386">
            <v>0.1</v>
          </cell>
          <cell r="N386">
            <v>49.409699740686314</v>
          </cell>
          <cell r="O386">
            <v>57.964352636101545</v>
          </cell>
          <cell r="P386">
            <v>0.35</v>
          </cell>
          <cell r="Q386">
            <v>76.014922677978944</v>
          </cell>
          <cell r="R386">
            <v>91.978056440354521</v>
          </cell>
          <cell r="S386">
            <v>64.876033057851245</v>
          </cell>
          <cell r="T386">
            <v>78.5</v>
          </cell>
          <cell r="U386">
            <v>57.964352636101545</v>
          </cell>
          <cell r="V386">
            <v>15.466333317164931</v>
          </cell>
          <cell r="W386">
            <v>0.23839825877413459</v>
          </cell>
          <cell r="X386">
            <v>60.999629309489272</v>
          </cell>
          <cell r="Y386">
            <v>59.529758723718452</v>
          </cell>
          <cell r="Z386">
            <v>58.129058518454485</v>
          </cell>
          <cell r="AC386">
            <v>6.4468972779353209</v>
          </cell>
          <cell r="AD386" t="e">
            <v>#REF!</v>
          </cell>
          <cell r="AE386" t="e">
            <v>#REF!</v>
          </cell>
          <cell r="AM386" t="e">
            <v>#REF!</v>
          </cell>
          <cell r="AN386" t="e">
            <v>#REF!</v>
          </cell>
        </row>
        <row r="387">
          <cell r="Y387">
            <v>0</v>
          </cell>
          <cell r="Z387">
            <v>0</v>
          </cell>
        </row>
        <row r="388">
          <cell r="A388" t="str">
            <v>Côte de Beaune</v>
          </cell>
          <cell r="AF388" t="e">
            <v>#REF!</v>
          </cell>
          <cell r="AM388">
            <v>0</v>
          </cell>
          <cell r="AN388">
            <v>0</v>
          </cell>
        </row>
        <row r="389">
          <cell r="A389" t="str">
            <v>Bourgogne-hautes-côtes-de-beaune</v>
          </cell>
          <cell r="AC389">
            <v>13</v>
          </cell>
          <cell r="AD389">
            <v>140.74380165289256</v>
          </cell>
          <cell r="AE389">
            <v>4.4989559602293312</v>
          </cell>
          <cell r="AM389">
            <v>10.826446280991735</v>
          </cell>
          <cell r="AN389">
            <v>9.7438016528925626</v>
          </cell>
        </row>
        <row r="390">
          <cell r="B390" t="str">
            <v>Château de Chassagne Montrachet</v>
          </cell>
          <cell r="AF390" t="e">
            <v>#REF!</v>
          </cell>
          <cell r="AM390" t="e">
            <v>#REF!</v>
          </cell>
          <cell r="AN390" t="e">
            <v>#REF!</v>
          </cell>
        </row>
        <row r="391">
          <cell r="A391">
            <v>4785</v>
          </cell>
          <cell r="C391" t="str">
            <v>Hautes Côtes de Beaune</v>
          </cell>
          <cell r="D391">
            <v>2009</v>
          </cell>
          <cell r="E391" t="str">
            <v>rouge</v>
          </cell>
          <cell r="F391" t="str">
            <v>75 cl</v>
          </cell>
          <cell r="G391">
            <v>6.92</v>
          </cell>
          <cell r="H391">
            <v>0</v>
          </cell>
          <cell r="I391">
            <v>0</v>
          </cell>
          <cell r="J391">
            <v>4.4699999999999997E-2</v>
          </cell>
          <cell r="K391">
            <v>0</v>
          </cell>
          <cell r="L391">
            <v>1.4999740686316883E-2</v>
          </cell>
          <cell r="M391">
            <v>0.1</v>
          </cell>
          <cell r="N391">
            <v>7.0796997406863165</v>
          </cell>
          <cell r="O391">
            <v>8.1643526361015493</v>
          </cell>
          <cell r="P391">
            <v>0.35</v>
          </cell>
          <cell r="Q391">
            <v>10.891845754902025</v>
          </cell>
          <cell r="R391">
            <v>13.17913336343145</v>
          </cell>
          <cell r="S391">
            <v>10.826446280991735</v>
          </cell>
          <cell r="T391">
            <v>13.1</v>
          </cell>
          <cell r="U391">
            <v>8.1643526361015493</v>
          </cell>
          <cell r="V391">
            <v>3.746746540305419</v>
          </cell>
          <cell r="W391">
            <v>0.34607353540225627</v>
          </cell>
          <cell r="X391">
            <v>8.7403700502300197</v>
          </cell>
          <cell r="Y391">
            <v>8.5297587237184533</v>
          </cell>
          <cell r="Z391">
            <v>8.3290585184544899</v>
          </cell>
          <cell r="AF391" t="e">
            <v>#REF!</v>
          </cell>
          <cell r="AM391" t="e">
            <v>#REF!</v>
          </cell>
          <cell r="AN391" t="e">
            <v>#REF!</v>
          </cell>
        </row>
        <row r="392">
          <cell r="B392" t="str">
            <v>Domaine Jean-Luc Joillot - Pommard</v>
          </cell>
          <cell r="AF392" t="e">
            <v>#REF!</v>
          </cell>
          <cell r="AM392" t="e">
            <v>#REF!</v>
          </cell>
          <cell r="AN392" t="e">
            <v>#REF!</v>
          </cell>
        </row>
        <row r="393">
          <cell r="A393">
            <v>4790</v>
          </cell>
          <cell r="B393">
            <v>352392</v>
          </cell>
          <cell r="C393" t="str">
            <v>Hautes Côtes de Beaune - blanc - Jean-Luc Joillot</v>
          </cell>
          <cell r="D393">
            <v>2012</v>
          </cell>
          <cell r="E393" t="str">
            <v>blanc</v>
          </cell>
          <cell r="F393" t="str">
            <v>75 cl</v>
          </cell>
          <cell r="G393">
            <v>10.029999999999999</v>
          </cell>
          <cell r="H393">
            <v>0</v>
          </cell>
          <cell r="I393">
            <v>0</v>
          </cell>
          <cell r="J393">
            <v>4.4699999999999997E-2</v>
          </cell>
          <cell r="K393">
            <v>0</v>
          </cell>
          <cell r="L393">
            <v>1.4999740686316883E-2</v>
          </cell>
          <cell r="M393">
            <v>0.1</v>
          </cell>
          <cell r="N393">
            <v>10.189699740686317</v>
          </cell>
          <cell r="O393">
            <v>11.987882047866256</v>
          </cell>
          <cell r="P393">
            <v>0.35</v>
          </cell>
          <cell r="Q393">
            <v>15.676461139517411</v>
          </cell>
          <cell r="R393">
            <v>18.968517978816067</v>
          </cell>
          <cell r="S393">
            <v>14.958677685950413</v>
          </cell>
          <cell r="T393">
            <v>18.099999999999998</v>
          </cell>
          <cell r="U393">
            <v>11.987882047866256</v>
          </cell>
          <cell r="V393">
            <v>4.7689779452640959</v>
          </cell>
          <cell r="W393">
            <v>0.31881012783257218</v>
          </cell>
          <cell r="X393">
            <v>12.579876223069526</v>
          </cell>
          <cell r="Y393">
            <v>12.276746675525683</v>
          </cell>
          <cell r="Z393">
            <v>11.987882047866256</v>
          </cell>
          <cell r="AF393" t="e">
            <v>#REF!</v>
          </cell>
          <cell r="AM393" t="e">
            <v>#REF!</v>
          </cell>
          <cell r="AN393" t="e">
            <v>#REF!</v>
          </cell>
        </row>
        <row r="394">
          <cell r="A394">
            <v>4791</v>
          </cell>
          <cell r="B394">
            <v>682092</v>
          </cell>
          <cell r="C394" t="str">
            <v>Hautes Côtes de Beaune - Jean-Luc Joillot</v>
          </cell>
          <cell r="D394">
            <v>2012</v>
          </cell>
          <cell r="E394" t="str">
            <v>rouge</v>
          </cell>
          <cell r="F394" t="str">
            <v>75 cl</v>
          </cell>
          <cell r="G394">
            <v>10.15</v>
          </cell>
          <cell r="H394">
            <v>0</v>
          </cell>
          <cell r="I394">
            <v>0</v>
          </cell>
          <cell r="J394">
            <v>4.4699999999999997E-2</v>
          </cell>
          <cell r="K394">
            <v>0</v>
          </cell>
          <cell r="L394">
            <v>1.4999740686316883E-2</v>
          </cell>
          <cell r="M394">
            <v>0.1</v>
          </cell>
          <cell r="N394">
            <v>10.309699740686318</v>
          </cell>
          <cell r="O394">
            <v>12.129058518454492</v>
          </cell>
          <cell r="P394">
            <v>0.35</v>
          </cell>
          <cell r="Q394">
            <v>15.861076524132796</v>
          </cell>
          <cell r="R394">
            <v>19.191902594200684</v>
          </cell>
          <cell r="S394">
            <v>14.958677685950413</v>
          </cell>
          <cell r="T394">
            <v>18.099999999999998</v>
          </cell>
          <cell r="U394">
            <v>12.129058518454492</v>
          </cell>
          <cell r="V394">
            <v>4.6489779452640949</v>
          </cell>
          <cell r="W394">
            <v>0.31078802838505831</v>
          </cell>
          <cell r="X394">
            <v>12.728024371217675</v>
          </cell>
          <cell r="Y394">
            <v>12.421324988778697</v>
          </cell>
          <cell r="Z394">
            <v>12.129058518454492</v>
          </cell>
          <cell r="AF394" t="e">
            <v>#REF!</v>
          </cell>
          <cell r="AM394" t="e">
            <v>#REF!</v>
          </cell>
          <cell r="AN394" t="e">
            <v>#REF!</v>
          </cell>
        </row>
        <row r="395">
          <cell r="A395">
            <v>4792</v>
          </cell>
          <cell r="B395">
            <v>352392</v>
          </cell>
          <cell r="C395" t="str">
            <v>Hautes Côtes de Beaune - blanc</v>
          </cell>
          <cell r="D395">
            <v>2011</v>
          </cell>
          <cell r="E395" t="str">
            <v>blanc</v>
          </cell>
          <cell r="F395" t="str">
            <v>75 cl</v>
          </cell>
          <cell r="G395">
            <v>10.029999999999999</v>
          </cell>
          <cell r="H395">
            <v>0</v>
          </cell>
          <cell r="I395">
            <v>0</v>
          </cell>
          <cell r="J395">
            <v>4.4699999999999997E-2</v>
          </cell>
          <cell r="K395">
            <v>0</v>
          </cell>
          <cell r="L395">
            <v>1.4999740686316883E-2</v>
          </cell>
          <cell r="M395">
            <v>0.1</v>
          </cell>
          <cell r="N395">
            <v>10.189699740686317</v>
          </cell>
          <cell r="O395">
            <v>11.987882047866256</v>
          </cell>
          <cell r="P395">
            <v>0.35</v>
          </cell>
          <cell r="Q395">
            <v>15.676461139517411</v>
          </cell>
          <cell r="R395">
            <v>18.968517978816067</v>
          </cell>
          <cell r="S395">
            <v>14.958677685950413</v>
          </cell>
          <cell r="T395">
            <v>18.099999999999998</v>
          </cell>
          <cell r="U395">
            <v>11.987882047866256</v>
          </cell>
          <cell r="V395">
            <v>4.7689779452640959</v>
          </cell>
          <cell r="W395">
            <v>0.31881012783257218</v>
          </cell>
          <cell r="X395">
            <v>12.579876223069526</v>
          </cell>
          <cell r="Y395">
            <v>12.276746675525683</v>
          </cell>
          <cell r="Z395">
            <v>11.987882047866256</v>
          </cell>
          <cell r="AF395" t="e">
            <v>#REF!</v>
          </cell>
          <cell r="AM395" t="e">
            <v>#REF!</v>
          </cell>
          <cell r="AN395" t="e">
            <v>#REF!</v>
          </cell>
        </row>
        <row r="396">
          <cell r="A396">
            <v>4793</v>
          </cell>
          <cell r="B396">
            <v>682094</v>
          </cell>
          <cell r="C396" t="str">
            <v>Hautes Côtes de Beaune - Jean-Luc Joillot</v>
          </cell>
          <cell r="D396">
            <v>2014</v>
          </cell>
          <cell r="E396" t="str">
            <v>rouge</v>
          </cell>
          <cell r="F396" t="str">
            <v>75 cl</v>
          </cell>
          <cell r="G396">
            <v>10.38</v>
          </cell>
          <cell r="H396">
            <v>0</v>
          </cell>
          <cell r="I396">
            <v>0</v>
          </cell>
          <cell r="J396">
            <v>4.4699999999999997E-2</v>
          </cell>
          <cell r="K396">
            <v>0</v>
          </cell>
          <cell r="L396">
            <v>1.4999740686316883E-2</v>
          </cell>
          <cell r="M396">
            <v>0.1</v>
          </cell>
          <cell r="N396">
            <v>10.539699740686318</v>
          </cell>
          <cell r="O396">
            <v>12.399646753748611</v>
          </cell>
          <cell r="P396">
            <v>0.35</v>
          </cell>
          <cell r="Q396">
            <v>16.214922677978951</v>
          </cell>
          <cell r="R396">
            <v>19.620056440354531</v>
          </cell>
          <cell r="S396">
            <v>15.454545454545455</v>
          </cell>
          <cell r="T396">
            <v>18.7</v>
          </cell>
          <cell r="U396">
            <v>12.399646753748611</v>
          </cell>
          <cell r="V396">
            <v>4.9148457138591368</v>
          </cell>
          <cell r="W396">
            <v>0.31801942854382648</v>
          </cell>
          <cell r="X396">
            <v>13.011974988501626</v>
          </cell>
          <cell r="Y396">
            <v>12.698433422513636</v>
          </cell>
          <cell r="Z396">
            <v>12.399646753748611</v>
          </cell>
          <cell r="AF396" t="e">
            <v>#REF!</v>
          </cell>
          <cell r="AM396" t="e">
            <v>#REF!</v>
          </cell>
          <cell r="AN396" t="e">
            <v>#REF!</v>
          </cell>
        </row>
        <row r="397">
          <cell r="A397">
            <v>4794</v>
          </cell>
          <cell r="B397">
            <v>352394</v>
          </cell>
          <cell r="C397" t="str">
            <v>Hautes Côtes de Beaune - blanc - Jean-Luc Joillot</v>
          </cell>
          <cell r="D397">
            <v>2014</v>
          </cell>
          <cell r="E397" t="str">
            <v>blanc</v>
          </cell>
          <cell r="F397" t="str">
            <v>75 cl</v>
          </cell>
          <cell r="G397">
            <v>10.85</v>
          </cell>
          <cell r="H397">
            <v>0</v>
          </cell>
          <cell r="I397">
            <v>0</v>
          </cell>
          <cell r="J397">
            <v>4.4699999999999997E-2</v>
          </cell>
          <cell r="K397">
            <v>0</v>
          </cell>
          <cell r="L397">
            <v>1.4999740686316883E-2</v>
          </cell>
          <cell r="M397">
            <v>0.1</v>
          </cell>
          <cell r="N397">
            <v>11.009699740686317</v>
          </cell>
          <cell r="O397">
            <v>12.952587930219197</v>
          </cell>
          <cell r="P397">
            <v>0.35</v>
          </cell>
          <cell r="Q397">
            <v>16.937999601055871</v>
          </cell>
          <cell r="R397">
            <v>20.494979517277603</v>
          </cell>
          <cell r="S397">
            <v>16.115702479338843</v>
          </cell>
          <cell r="T397">
            <v>19.5</v>
          </cell>
          <cell r="U397">
            <v>12.952587930219197</v>
          </cell>
          <cell r="V397">
            <v>5.106002738652526</v>
          </cell>
          <cell r="W397">
            <v>0.31683401609074646</v>
          </cell>
          <cell r="X397">
            <v>13.592221902081873</v>
          </cell>
          <cell r="Y397">
            <v>13.2646984827546</v>
          </cell>
          <cell r="Z397">
            <v>12.952587930219197</v>
          </cell>
          <cell r="AF397" t="e">
            <v>#REF!</v>
          </cell>
          <cell r="AM397" t="e">
            <v>#REF!</v>
          </cell>
          <cell r="AN397" t="e">
            <v>#REF!</v>
          </cell>
        </row>
        <row r="398">
          <cell r="A398" t="str">
            <v>Aloxe-Corton</v>
          </cell>
          <cell r="AC398">
            <v>13</v>
          </cell>
          <cell r="AD398">
            <v>280.41322314049586</v>
          </cell>
          <cell r="AE398">
            <v>3.4261167622223834</v>
          </cell>
          <cell r="AF398" t="e">
            <v>#REF!</v>
          </cell>
          <cell r="AM398">
            <v>21.570247933884296</v>
          </cell>
          <cell r="AN398">
            <v>19.413223140495866</v>
          </cell>
        </row>
        <row r="399">
          <cell r="B399" t="str">
            <v>Domaine Poulleau</v>
          </cell>
          <cell r="AF399" t="e">
            <v>#REF!</v>
          </cell>
          <cell r="AM399" t="e">
            <v>#REF!</v>
          </cell>
          <cell r="AN399" t="e">
            <v>#REF!</v>
          </cell>
        </row>
        <row r="400">
          <cell r="A400">
            <v>4763</v>
          </cell>
          <cell r="C400" t="str">
            <v xml:space="preserve">Aloxe-Corton </v>
          </cell>
          <cell r="D400">
            <v>2008</v>
          </cell>
          <cell r="E400" t="str">
            <v>rouge</v>
          </cell>
          <cell r="F400" t="str">
            <v>75 cl</v>
          </cell>
          <cell r="G400">
            <v>14.5</v>
          </cell>
          <cell r="H400">
            <v>0.56181449999999999</v>
          </cell>
          <cell r="I400">
            <v>0.59</v>
          </cell>
          <cell r="J400">
            <v>4.4699999999999997E-2</v>
          </cell>
          <cell r="K400">
            <v>7.3949999999999988E-2</v>
          </cell>
          <cell r="L400">
            <v>1.4999740686316883E-2</v>
          </cell>
          <cell r="M400">
            <v>0.1</v>
          </cell>
          <cell r="N400">
            <v>15.885464240686318</v>
          </cell>
          <cell r="O400">
            <v>18.524075577278019</v>
          </cell>
          <cell r="P400">
            <v>0.35</v>
          </cell>
          <cell r="Q400">
            <v>24.439175754902028</v>
          </cell>
          <cell r="R400">
            <v>29.571402663431453</v>
          </cell>
          <cell r="S400">
            <v>21.570247933884296</v>
          </cell>
          <cell r="T400">
            <v>26.099999999999998</v>
          </cell>
          <cell r="U400">
            <v>18.524075577278019</v>
          </cell>
          <cell r="V400">
            <v>5.6847836931979785</v>
          </cell>
          <cell r="W400">
            <v>0.26354744324787566</v>
          </cell>
          <cell r="X400">
            <v>19.611684247760884</v>
          </cell>
          <cell r="Y400">
            <v>19.139113542995563</v>
          </cell>
          <cell r="Z400">
            <v>18.688781459630963</v>
          </cell>
          <cell r="AD400" t="e">
            <v>#REF!</v>
          </cell>
          <cell r="AE400" t="e">
            <v>#REF!</v>
          </cell>
          <cell r="AM400" t="e">
            <v>#REF!</v>
          </cell>
          <cell r="AN400" t="e">
            <v>#REF!</v>
          </cell>
        </row>
        <row r="401">
          <cell r="A401">
            <v>4769</v>
          </cell>
          <cell r="C401" t="str">
            <v>Aloxe-Corton - Domaine Poulleau</v>
          </cell>
          <cell r="D401">
            <v>2011</v>
          </cell>
          <cell r="E401" t="str">
            <v>rouge</v>
          </cell>
          <cell r="F401" t="str">
            <v>75 cl</v>
          </cell>
          <cell r="G401">
            <v>15</v>
          </cell>
          <cell r="H401">
            <v>0.56181449999999999</v>
          </cell>
          <cell r="I401">
            <v>0.59</v>
          </cell>
          <cell r="J401">
            <v>4.4699999999999997E-2</v>
          </cell>
          <cell r="K401">
            <v>7.3949999999999988E-2</v>
          </cell>
          <cell r="L401">
            <v>1.4999740686316883E-2</v>
          </cell>
          <cell r="M401">
            <v>0.1</v>
          </cell>
          <cell r="N401">
            <v>16.385464240686318</v>
          </cell>
          <cell r="O401">
            <v>19.112310871395668</v>
          </cell>
          <cell r="P401">
            <v>0.35</v>
          </cell>
          <cell r="Q401">
            <v>25.208406524132794</v>
          </cell>
          <cell r="R401">
            <v>30.502171894200679</v>
          </cell>
          <cell r="S401">
            <v>22.809917355371901</v>
          </cell>
          <cell r="T401">
            <v>27.599999999999998</v>
          </cell>
          <cell r="U401">
            <v>19.112310871395668</v>
          </cell>
          <cell r="V401">
            <v>6.4244531146855834</v>
          </cell>
          <cell r="W401">
            <v>0.28165174886846217</v>
          </cell>
          <cell r="X401">
            <v>20.228968198378169</v>
          </cell>
          <cell r="Y401">
            <v>19.74152318154978</v>
          </cell>
          <cell r="Z401">
            <v>19.277016753748608</v>
          </cell>
          <cell r="AD401" t="e">
            <v>#REF!</v>
          </cell>
          <cell r="AE401" t="e">
            <v>#REF!</v>
          </cell>
          <cell r="AM401" t="e">
            <v>#REF!</v>
          </cell>
          <cell r="AN401" t="e">
            <v>#REF!</v>
          </cell>
        </row>
        <row r="402">
          <cell r="B402" t="str">
            <v>G. De Mour</v>
          </cell>
          <cell r="AF402" t="e">
            <v>#REF!</v>
          </cell>
          <cell r="AM402" t="e">
            <v>#REF!</v>
          </cell>
          <cell r="AN402" t="e">
            <v>#REF!</v>
          </cell>
        </row>
        <row r="403">
          <cell r="A403">
            <v>4770</v>
          </cell>
          <cell r="C403" t="str">
            <v xml:space="preserve">Aloxe-Corton </v>
          </cell>
          <cell r="D403">
            <v>2009</v>
          </cell>
          <cell r="E403" t="str">
            <v>rouge</v>
          </cell>
          <cell r="F403" t="str">
            <v>75 cl</v>
          </cell>
          <cell r="G403">
            <v>16.09</v>
          </cell>
          <cell r="H403">
            <v>0</v>
          </cell>
          <cell r="I403">
            <v>0</v>
          </cell>
          <cell r="J403">
            <v>4.4699999999999997E-2</v>
          </cell>
          <cell r="K403">
            <v>0</v>
          </cell>
          <cell r="L403">
            <v>1.4999740686316883E-2</v>
          </cell>
          <cell r="M403">
            <v>0.1</v>
          </cell>
          <cell r="N403">
            <v>16.249699740686317</v>
          </cell>
          <cell r="O403">
            <v>18.952587930219195</v>
          </cell>
          <cell r="P403">
            <v>0.35</v>
          </cell>
          <cell r="Q403">
            <v>24.999538062594333</v>
          </cell>
          <cell r="R403">
            <v>30.24944105573914</v>
          </cell>
          <cell r="S403">
            <v>22.892561983471076</v>
          </cell>
          <cell r="T403">
            <v>27.7</v>
          </cell>
          <cell r="U403">
            <v>18.952587930219195</v>
          </cell>
          <cell r="V403">
            <v>6.6428622427847586</v>
          </cell>
          <cell r="W403">
            <v>0.29017557089420787</v>
          </cell>
          <cell r="X403">
            <v>20.061357704551007</v>
          </cell>
          <cell r="Y403">
            <v>19.577951494802793</v>
          </cell>
          <cell r="Z403">
            <v>19.117293812572139</v>
          </cell>
          <cell r="AD403" t="e">
            <v>#REF!</v>
          </cell>
          <cell r="AE403" t="e">
            <v>#REF!</v>
          </cell>
          <cell r="AM403" t="e">
            <v>#REF!</v>
          </cell>
          <cell r="AN403" t="e">
            <v>#REF!</v>
          </cell>
        </row>
        <row r="404">
          <cell r="A404" t="str">
            <v>Corton</v>
          </cell>
          <cell r="AD404">
            <v>0</v>
          </cell>
          <cell r="AE404">
            <v>0</v>
          </cell>
          <cell r="AF404" t="e">
            <v>#REF!</v>
          </cell>
          <cell r="AM404">
            <v>39.586776859504134</v>
          </cell>
          <cell r="AN404">
            <v>35.628099173553721</v>
          </cell>
        </row>
        <row r="405">
          <cell r="B405" t="str">
            <v>Marius Delarche</v>
          </cell>
          <cell r="AF405" t="e">
            <v>#REF!</v>
          </cell>
          <cell r="AM405">
            <v>0</v>
          </cell>
          <cell r="AN405">
            <v>0</v>
          </cell>
        </row>
        <row r="406">
          <cell r="A406">
            <v>4702</v>
          </cell>
          <cell r="C406" t="str">
            <v>Corton-Renardes Grand Cru - Marius Delarche</v>
          </cell>
          <cell r="D406">
            <v>2013</v>
          </cell>
          <cell r="E406" t="str">
            <v>rouge</v>
          </cell>
          <cell r="F406" t="str">
            <v>75 cl</v>
          </cell>
          <cell r="G406">
            <v>29.59</v>
          </cell>
          <cell r="H406">
            <v>0</v>
          </cell>
          <cell r="I406">
            <v>0</v>
          </cell>
          <cell r="J406">
            <v>4.4699999999999997E-2</v>
          </cell>
          <cell r="K406">
            <v>0</v>
          </cell>
          <cell r="L406">
            <v>1.4999740686316883E-2</v>
          </cell>
          <cell r="M406">
            <v>0.1</v>
          </cell>
          <cell r="N406">
            <v>29.749699740686317</v>
          </cell>
          <cell r="O406">
            <v>34.834940871395666</v>
          </cell>
          <cell r="P406">
            <v>0.35</v>
          </cell>
          <cell r="Q406">
            <v>45.768768831825099</v>
          </cell>
          <cell r="R406">
            <v>55.380210286508365</v>
          </cell>
          <cell r="S406">
            <v>39.586776859504134</v>
          </cell>
          <cell r="T406">
            <v>47.9</v>
          </cell>
          <cell r="U406">
            <v>34.834940871395666</v>
          </cell>
          <cell r="V406">
            <v>9.8370771188178168</v>
          </cell>
          <cell r="W406">
            <v>0.24849401490124337</v>
          </cell>
          <cell r="X406">
            <v>36.728024371217671</v>
          </cell>
          <cell r="Y406">
            <v>35.843011735766652</v>
          </cell>
          <cell r="Z406">
            <v>34.999646753748607</v>
          </cell>
          <cell r="AF406" t="e">
            <v>#REF!</v>
          </cell>
          <cell r="AM406">
            <v>0</v>
          </cell>
          <cell r="AN406">
            <v>0</v>
          </cell>
        </row>
        <row r="407">
          <cell r="A407" t="str">
            <v>Corton-Charlemagne</v>
          </cell>
          <cell r="AC407">
            <v>4</v>
          </cell>
          <cell r="AD407" t="e">
            <v>#REF!</v>
          </cell>
          <cell r="AE407" t="e">
            <v>#REF!</v>
          </cell>
          <cell r="AF407" t="e">
            <v>#REF!</v>
          </cell>
          <cell r="AM407" t="e">
            <v>#REF!</v>
          </cell>
          <cell r="AN407" t="e">
            <v>#REF!</v>
          </cell>
        </row>
        <row r="408">
          <cell r="B408" t="str">
            <v>Marius Delarche</v>
          </cell>
        </row>
        <row r="409">
          <cell r="A409">
            <v>4707</v>
          </cell>
          <cell r="C409" t="str">
            <v>Corton-Charlemagne Grand Cru - Marius Delarche</v>
          </cell>
          <cell r="D409">
            <v>2012</v>
          </cell>
          <cell r="E409" t="str">
            <v>blanc</v>
          </cell>
          <cell r="F409" t="str">
            <v>75 cl</v>
          </cell>
          <cell r="G409">
            <v>42.15</v>
          </cell>
          <cell r="H409">
            <v>0</v>
          </cell>
          <cell r="I409">
            <v>0</v>
          </cell>
          <cell r="J409">
            <v>4.4699999999999997E-2</v>
          </cell>
          <cell r="K409">
            <v>0</v>
          </cell>
          <cell r="L409">
            <v>1.4999740686316883E-2</v>
          </cell>
          <cell r="M409">
            <v>0.1</v>
          </cell>
          <cell r="N409">
            <v>42.309699740686312</v>
          </cell>
          <cell r="O409">
            <v>49.611411459630958</v>
          </cell>
          <cell r="P409">
            <v>0.35</v>
          </cell>
          <cell r="Q409">
            <v>65.09184575490201</v>
          </cell>
          <cell r="R409">
            <v>78.761133363431426</v>
          </cell>
          <cell r="S409">
            <v>55.785123966942152</v>
          </cell>
          <cell r="T409">
            <v>67.5</v>
          </cell>
          <cell r="U409">
            <v>49.611411459630958</v>
          </cell>
          <cell r="V409">
            <v>13.475424226255839</v>
          </cell>
          <cell r="W409">
            <v>0.24155945650028984</v>
          </cell>
          <cell r="X409">
            <v>52.234197210723842</v>
          </cell>
          <cell r="Y409">
            <v>50.975541856248569</v>
          </cell>
          <cell r="Z409">
            <v>49.776117341983898</v>
          </cell>
          <cell r="AF409" t="e">
            <v>#REF!</v>
          </cell>
          <cell r="AM409">
            <v>0</v>
          </cell>
          <cell r="AN409">
            <v>0</v>
          </cell>
        </row>
        <row r="410">
          <cell r="A410" t="str">
            <v>Pernand Vergelesses</v>
          </cell>
          <cell r="AC410">
            <v>19</v>
          </cell>
          <cell r="AD410">
            <v>274.7933884297521</v>
          </cell>
          <cell r="AE410">
            <v>5.3246287406640898</v>
          </cell>
          <cell r="AF410" t="e">
            <v>#REF!</v>
          </cell>
          <cell r="AM410">
            <v>14.462809917355372</v>
          </cell>
          <cell r="AN410">
            <v>13.016528925619836</v>
          </cell>
        </row>
        <row r="411">
          <cell r="B411" t="str">
            <v>Marius Delarche</v>
          </cell>
        </row>
        <row r="412">
          <cell r="A412">
            <v>4704</v>
          </cell>
          <cell r="C412" t="str">
            <v>Pernand Vergelesses rouge - Marius Delarche</v>
          </cell>
          <cell r="D412">
            <v>2013</v>
          </cell>
          <cell r="E412" t="str">
            <v>rouge</v>
          </cell>
          <cell r="F412" t="str">
            <v>75 cl</v>
          </cell>
          <cell r="G412">
            <v>10.25</v>
          </cell>
          <cell r="H412">
            <v>0</v>
          </cell>
          <cell r="I412">
            <v>0</v>
          </cell>
          <cell r="J412">
            <v>4.4699999999999997E-2</v>
          </cell>
          <cell r="K412">
            <v>0</v>
          </cell>
          <cell r="L412">
            <v>1.4999740686316883E-2</v>
          </cell>
          <cell r="M412">
            <v>0.1</v>
          </cell>
          <cell r="N412">
            <v>10.409699740686317</v>
          </cell>
          <cell r="O412">
            <v>12.081999694925079</v>
          </cell>
          <cell r="P412">
            <v>0.35</v>
          </cell>
          <cell r="Q412">
            <v>16.014922677978948</v>
          </cell>
          <cell r="R412">
            <v>19.378056440354527</v>
          </cell>
          <cell r="S412">
            <v>14.462809917355372</v>
          </cell>
          <cell r="T412">
            <v>17.5</v>
          </cell>
          <cell r="U412">
            <v>12.081999694925079</v>
          </cell>
          <cell r="V412">
            <v>4.0531101766690547</v>
          </cell>
          <cell r="W412">
            <v>0.28024361792968894</v>
          </cell>
          <cell r="X412">
            <v>12.851481161341132</v>
          </cell>
          <cell r="Y412">
            <v>12.54180691648954</v>
          </cell>
          <cell r="Z412">
            <v>12.246705577278021</v>
          </cell>
          <cell r="AD412">
            <v>0</v>
          </cell>
          <cell r="AE412">
            <v>0</v>
          </cell>
          <cell r="AF412" t="e">
            <v>#REF!</v>
          </cell>
          <cell r="AM412">
            <v>19.75206611570248</v>
          </cell>
          <cell r="AN412">
            <v>17.776859504132233</v>
          </cell>
        </row>
        <row r="413">
          <cell r="A413">
            <v>4705</v>
          </cell>
          <cell r="C413" t="str">
            <v>Pernand Vergelesses blanc - Marius Delarche</v>
          </cell>
          <cell r="D413">
            <v>2013</v>
          </cell>
          <cell r="E413" t="str">
            <v>blanc</v>
          </cell>
          <cell r="F413" t="str">
            <v>75 cl</v>
          </cell>
          <cell r="G413">
            <v>14.22</v>
          </cell>
          <cell r="H413">
            <v>0</v>
          </cell>
          <cell r="I413">
            <v>0</v>
          </cell>
          <cell r="J413">
            <v>4.4699999999999997E-2</v>
          </cell>
          <cell r="K413">
            <v>0</v>
          </cell>
          <cell r="L413">
            <v>1.4999740686316883E-2</v>
          </cell>
          <cell r="M413">
            <v>0.1</v>
          </cell>
          <cell r="N413">
            <v>14.379699740686318</v>
          </cell>
          <cell r="O413">
            <v>16.752587930219196</v>
          </cell>
          <cell r="P413">
            <v>0.35</v>
          </cell>
          <cell r="Q413">
            <v>22.122614985671259</v>
          </cell>
          <cell r="R413">
            <v>26.768364132662221</v>
          </cell>
          <cell r="S413">
            <v>19.75206611570248</v>
          </cell>
          <cell r="T413">
            <v>23.9</v>
          </cell>
          <cell r="U413">
            <v>16.752587930219196</v>
          </cell>
          <cell r="V413">
            <v>5.3723663750161617</v>
          </cell>
          <cell r="W413">
            <v>0.27199009681044167</v>
          </cell>
          <cell r="X413">
            <v>17.752715729242368</v>
          </cell>
          <cell r="Y413">
            <v>17.324939446610024</v>
          </cell>
          <cell r="Z413">
            <v>16.91729381257214</v>
          </cell>
          <cell r="AF413" t="e">
            <v>#REF!</v>
          </cell>
          <cell r="AM413">
            <v>0</v>
          </cell>
          <cell r="AN413">
            <v>0</v>
          </cell>
        </row>
        <row r="414">
          <cell r="A414" t="str">
            <v>Savigny-lès-Beaune</v>
          </cell>
          <cell r="AD414">
            <v>0</v>
          </cell>
          <cell r="AE414">
            <v>0</v>
          </cell>
          <cell r="AF414" t="e">
            <v>#REF!</v>
          </cell>
          <cell r="AM414">
            <v>16.942148760330578</v>
          </cell>
          <cell r="AN414">
            <v>15.24793388429752</v>
          </cell>
        </row>
        <row r="415">
          <cell r="B415" t="str">
            <v>Lucien Jacob</v>
          </cell>
          <cell r="AC415">
            <v>6</v>
          </cell>
          <cell r="AD415" t="e">
            <v>#REF!</v>
          </cell>
          <cell r="AE415" t="e">
            <v>#REF!</v>
          </cell>
          <cell r="AF415" t="e">
            <v>#REF!</v>
          </cell>
          <cell r="AM415" t="e">
            <v>#REF!</v>
          </cell>
          <cell r="AN415" t="e">
            <v>#REF!</v>
          </cell>
        </row>
        <row r="416">
          <cell r="A416">
            <v>4710</v>
          </cell>
          <cell r="C416" t="str">
            <v>Savigny-lès-Beaune 1er cru Les Peuillets - Lucien Jacob</v>
          </cell>
          <cell r="D416">
            <v>2013</v>
          </cell>
          <cell r="E416" t="str">
            <v>rouge</v>
          </cell>
          <cell r="F416" t="str">
            <v>75 cl</v>
          </cell>
          <cell r="G416">
            <v>12.23</v>
          </cell>
          <cell r="H416">
            <v>0</v>
          </cell>
          <cell r="I416">
            <v>0</v>
          </cell>
          <cell r="J416">
            <v>4.4699999999999997E-2</v>
          </cell>
          <cell r="K416">
            <v>0</v>
          </cell>
          <cell r="L416">
            <v>1.4999740686316883E-2</v>
          </cell>
          <cell r="M416">
            <v>0.1</v>
          </cell>
          <cell r="N416">
            <v>12.389699740686318</v>
          </cell>
          <cell r="O416">
            <v>14.411411459630962</v>
          </cell>
          <cell r="P416">
            <v>0.35</v>
          </cell>
          <cell r="Q416">
            <v>19.061076524132798</v>
          </cell>
          <cell r="R416">
            <v>23.063902594200684</v>
          </cell>
          <cell r="S416">
            <v>16.942148760330578</v>
          </cell>
          <cell r="T416">
            <v>20.5</v>
          </cell>
          <cell r="U416">
            <v>14.411411459630962</v>
          </cell>
          <cell r="V416">
            <v>4.5524490196442606</v>
          </cell>
          <cell r="W416">
            <v>0.26870552750095394</v>
          </cell>
          <cell r="X416">
            <v>15.295925605785577</v>
          </cell>
          <cell r="Y416">
            <v>14.92734908516424</v>
          </cell>
          <cell r="Z416">
            <v>14.576117341983904</v>
          </cell>
          <cell r="AF416" t="e">
            <v>#REF!</v>
          </cell>
          <cell r="AM416">
            <v>0</v>
          </cell>
          <cell r="AN416">
            <v>0</v>
          </cell>
        </row>
        <row r="417">
          <cell r="A417" t="str">
            <v>Chorey-lès-Beaune</v>
          </cell>
          <cell r="AC417">
            <v>13</v>
          </cell>
          <cell r="AD417">
            <v>172.97520661157026</v>
          </cell>
          <cell r="AE417">
            <v>3.5371209623605111</v>
          </cell>
          <cell r="AM417">
            <v>13.305785123966944</v>
          </cell>
          <cell r="AN417">
            <v>11.975206611570249</v>
          </cell>
        </row>
        <row r="418">
          <cell r="B418" t="str">
            <v>Domaine Poulleau</v>
          </cell>
          <cell r="AF418" t="e">
            <v>#REF!</v>
          </cell>
          <cell r="AM418" t="e">
            <v>#REF!</v>
          </cell>
          <cell r="AN418" t="e">
            <v>#REF!</v>
          </cell>
        </row>
        <row r="419">
          <cell r="A419">
            <v>4761</v>
          </cell>
          <cell r="C419" t="str">
            <v>Chorey-lès-Beaune</v>
          </cell>
          <cell r="D419">
            <v>2008</v>
          </cell>
          <cell r="E419" t="str">
            <v>rouge</v>
          </cell>
          <cell r="F419" t="str">
            <v>75 cl</v>
          </cell>
          <cell r="G419">
            <v>8.3000000000000007</v>
          </cell>
          <cell r="H419">
            <v>0.56181449999999999</v>
          </cell>
          <cell r="I419">
            <v>0.59</v>
          </cell>
          <cell r="J419">
            <v>4.4699999999999997E-2</v>
          </cell>
          <cell r="K419">
            <v>7.3949999999999988E-2</v>
          </cell>
          <cell r="L419">
            <v>1.4999740686316883E-2</v>
          </cell>
          <cell r="M419">
            <v>0.1</v>
          </cell>
          <cell r="N419">
            <v>9.6854642406863185</v>
          </cell>
          <cell r="O419">
            <v>11.229957930219198</v>
          </cell>
          <cell r="P419">
            <v>0.35</v>
          </cell>
          <cell r="Q419">
            <v>14.900714216440489</v>
          </cell>
          <cell r="R419">
            <v>18.029864201892991</v>
          </cell>
          <cell r="S419">
            <v>13.305785123966944</v>
          </cell>
          <cell r="T419">
            <v>16.100000000000001</v>
          </cell>
          <cell r="U419">
            <v>11.229957930219198</v>
          </cell>
          <cell r="V419">
            <v>3.6203208832806251</v>
          </cell>
          <cell r="W419">
            <v>0.27208622787388548</v>
          </cell>
          <cell r="X419">
            <v>11.957363260106565</v>
          </cell>
          <cell r="Y419">
            <v>11.669234024923275</v>
          </cell>
          <cell r="Z419">
            <v>11.394663812572139</v>
          </cell>
          <cell r="AF419" t="e">
            <v>#REF!</v>
          </cell>
          <cell r="AM419" t="e">
            <v>#REF!</v>
          </cell>
          <cell r="AN419" t="e">
            <v>#REF!</v>
          </cell>
        </row>
        <row r="420">
          <cell r="A420" t="str">
            <v>Pommard</v>
          </cell>
          <cell r="AD420" t="e">
            <v>#REF!</v>
          </cell>
          <cell r="AE420" t="e">
            <v>#REF!</v>
          </cell>
          <cell r="AF420" t="e">
            <v>#REF!</v>
          </cell>
          <cell r="AM420" t="e">
            <v>#REF!</v>
          </cell>
          <cell r="AN420" t="e">
            <v>#REF!</v>
          </cell>
        </row>
        <row r="421">
          <cell r="B421" t="str">
            <v>Domaine Jean-Luc Joillot - Pommard</v>
          </cell>
          <cell r="AF421" t="e">
            <v>#REF!</v>
          </cell>
          <cell r="AM421" t="e">
            <v>#REF!</v>
          </cell>
          <cell r="AN421" t="e">
            <v>#REF!</v>
          </cell>
        </row>
        <row r="422">
          <cell r="A422">
            <v>4726</v>
          </cell>
          <cell r="B422">
            <v>691845</v>
          </cell>
          <cell r="C422" t="str">
            <v>Pommard, JL Joillot</v>
          </cell>
          <cell r="D422">
            <v>2015</v>
          </cell>
          <cell r="E422" t="str">
            <v>rouge</v>
          </cell>
          <cell r="F422" t="str">
            <v>75 cl</v>
          </cell>
          <cell r="G422">
            <v>21.79</v>
          </cell>
          <cell r="H422">
            <v>0</v>
          </cell>
          <cell r="I422">
            <v>0</v>
          </cell>
          <cell r="J422">
            <v>4.4699999999999997E-2</v>
          </cell>
          <cell r="K422">
            <v>0</v>
          </cell>
          <cell r="L422">
            <v>1.4999740686316883E-2</v>
          </cell>
          <cell r="M422">
            <v>0.1</v>
          </cell>
          <cell r="N422">
            <v>21.949699740686317</v>
          </cell>
          <cell r="O422">
            <v>25.658470283160373</v>
          </cell>
          <cell r="P422">
            <v>0.35</v>
          </cell>
          <cell r="Q422">
            <v>33.768768831825099</v>
          </cell>
          <cell r="R422">
            <v>40.860210286508369</v>
          </cell>
          <cell r="S422">
            <v>28.84297520661157</v>
          </cell>
          <cell r="T422">
            <v>34.9</v>
          </cell>
          <cell r="U422">
            <v>25.658470283160373</v>
          </cell>
          <cell r="V422">
            <v>6.8932754659252531</v>
          </cell>
          <cell r="W422">
            <v>0.23899321815958616</v>
          </cell>
          <cell r="X422">
            <v>27.098394741588045</v>
          </cell>
          <cell r="Y422">
            <v>26.445421374320865</v>
          </cell>
          <cell r="Z422">
            <v>25.823176165513313</v>
          </cell>
        </row>
        <row r="423">
          <cell r="B423" t="str">
            <v>Château Genot-Boulanger</v>
          </cell>
          <cell r="AE423" t="e">
            <v>#REF!</v>
          </cell>
          <cell r="AL423">
            <v>0</v>
          </cell>
          <cell r="AM423">
            <v>0</v>
          </cell>
        </row>
        <row r="424">
          <cell r="A424">
            <v>4721</v>
          </cell>
          <cell r="C424" t="str">
            <v xml:space="preserve">Pommard 1er cru Clos Blanc </v>
          </cell>
          <cell r="D424">
            <v>2009</v>
          </cell>
          <cell r="E424" t="str">
            <v>rouge</v>
          </cell>
          <cell r="F424" t="str">
            <v>75 cl</v>
          </cell>
          <cell r="G424">
            <v>22.23</v>
          </cell>
          <cell r="H424">
            <v>0</v>
          </cell>
          <cell r="I424">
            <v>0</v>
          </cell>
          <cell r="J424">
            <v>4.4699999999999997E-2</v>
          </cell>
          <cell r="K424">
            <v>0</v>
          </cell>
          <cell r="L424">
            <v>1.4999740686316883E-2</v>
          </cell>
          <cell r="M424">
            <v>0.1</v>
          </cell>
          <cell r="N424">
            <v>22.389699740686318</v>
          </cell>
          <cell r="O424">
            <v>26.176117341983904</v>
          </cell>
          <cell r="P424">
            <v>0.35</v>
          </cell>
          <cell r="Q424">
            <v>34.445691908748181</v>
          </cell>
          <cell r="R424">
            <v>41.679287209585297</v>
          </cell>
          <cell r="S424">
            <v>30.330578512396698</v>
          </cell>
          <cell r="T424">
            <v>36.700000000000003</v>
          </cell>
          <cell r="U424">
            <v>26.176117341983904</v>
          </cell>
          <cell r="V424">
            <v>7.9408787717103806</v>
          </cell>
          <cell r="W424">
            <v>0.26181098947600978</v>
          </cell>
          <cell r="X424">
            <v>27.641604618131254</v>
          </cell>
          <cell r="Y424">
            <v>26.975541856248576</v>
          </cell>
          <cell r="Z424">
            <v>26.340823224336845</v>
          </cell>
          <cell r="AE424" t="e">
            <v>#REF!</v>
          </cell>
          <cell r="AL424">
            <v>0</v>
          </cell>
          <cell r="AM424">
            <v>0</v>
          </cell>
        </row>
        <row r="425">
          <cell r="A425" t="str">
            <v>Côte-de-Beaune</v>
          </cell>
          <cell r="AC425">
            <v>13</v>
          </cell>
          <cell r="AD425">
            <v>157.93388429752065</v>
          </cell>
          <cell r="AE425">
            <v>4.3480032308846406</v>
          </cell>
          <cell r="AM425">
            <v>12.148760330578511</v>
          </cell>
          <cell r="AN425">
            <v>10.933884297520661</v>
          </cell>
        </row>
        <row r="426">
          <cell r="B426" t="str">
            <v>Domaine Poulleau</v>
          </cell>
          <cell r="AF426" t="e">
            <v>#REF!</v>
          </cell>
          <cell r="AM426">
            <v>0</v>
          </cell>
          <cell r="AN426">
            <v>0</v>
          </cell>
        </row>
        <row r="427">
          <cell r="A427">
            <v>4768</v>
          </cell>
          <cell r="C427" t="str">
            <v>Côte-de-Beaune Les Mondes Rondes</v>
          </cell>
          <cell r="D427">
            <v>2010</v>
          </cell>
          <cell r="E427" t="str">
            <v>rouge</v>
          </cell>
          <cell r="F427" t="str">
            <v>75 cl</v>
          </cell>
          <cell r="G427">
            <v>6.7</v>
          </cell>
          <cell r="H427">
            <v>0.56181449999999999</v>
          </cell>
          <cell r="I427">
            <v>0.59</v>
          </cell>
          <cell r="J427">
            <v>4.4699999999999997E-2</v>
          </cell>
          <cell r="K427">
            <v>7.3949999999999988E-2</v>
          </cell>
          <cell r="L427">
            <v>1.4999740686316883E-2</v>
          </cell>
          <cell r="M427">
            <v>0.1</v>
          </cell>
          <cell r="N427">
            <v>8.0854642406863171</v>
          </cell>
          <cell r="O427">
            <v>9.3476049890427273</v>
          </cell>
          <cell r="P427">
            <v>0.35</v>
          </cell>
          <cell r="Q427">
            <v>12.439175754902026</v>
          </cell>
          <cell r="R427">
            <v>15.051402663431452</v>
          </cell>
          <cell r="S427">
            <v>12.148760330578511</v>
          </cell>
          <cell r="T427">
            <v>14.7</v>
          </cell>
          <cell r="U427">
            <v>9.3476049890427273</v>
          </cell>
          <cell r="V427">
            <v>4.0632960898921944</v>
          </cell>
          <cell r="W427">
            <v>0.33446178699112622</v>
          </cell>
          <cell r="X427">
            <v>9.9820546181312544</v>
          </cell>
          <cell r="Y427">
            <v>9.7415231815497805</v>
          </cell>
          <cell r="Z427">
            <v>9.5123108713956679</v>
          </cell>
          <cell r="AF427" t="e">
            <v>#REF!</v>
          </cell>
          <cell r="AM427">
            <v>0</v>
          </cell>
          <cell r="AN427">
            <v>0</v>
          </cell>
        </row>
        <row r="428">
          <cell r="A428" t="str">
            <v>Volnay</v>
          </cell>
          <cell r="AC428">
            <v>22</v>
          </cell>
          <cell r="AD428">
            <v>456.36363636363632</v>
          </cell>
          <cell r="AE428">
            <v>7.3797188013119595</v>
          </cell>
          <cell r="AM428">
            <v>20.743801652892561</v>
          </cell>
          <cell r="AN428">
            <v>18.669421487603305</v>
          </cell>
        </row>
        <row r="429">
          <cell r="B429" t="str">
            <v>Domaine Poulleau</v>
          </cell>
          <cell r="AF429" t="e">
            <v>#REF!</v>
          </cell>
          <cell r="AM429">
            <v>0</v>
          </cell>
          <cell r="AN429">
            <v>0</v>
          </cell>
        </row>
        <row r="430">
          <cell r="A430">
            <v>4762</v>
          </cell>
          <cell r="C430" t="str">
            <v>Volnay Vieilles Vignes</v>
          </cell>
          <cell r="D430">
            <v>2006</v>
          </cell>
          <cell r="E430" t="str">
            <v>rouge</v>
          </cell>
          <cell r="F430" t="str">
            <v>75 cl</v>
          </cell>
          <cell r="G430">
            <v>12.4</v>
          </cell>
          <cell r="H430">
            <v>0.56181449999999999</v>
          </cell>
          <cell r="I430">
            <v>0.59</v>
          </cell>
          <cell r="J430">
            <v>4.4699999999999997E-2</v>
          </cell>
          <cell r="K430">
            <v>7.3949999999999988E-2</v>
          </cell>
          <cell r="L430">
            <v>1.4999740686316883E-2</v>
          </cell>
          <cell r="M430">
            <v>0.1</v>
          </cell>
          <cell r="N430">
            <v>13.785464240686318</v>
          </cell>
          <cell r="O430">
            <v>16.053487341983903</v>
          </cell>
          <cell r="P430">
            <v>0.35</v>
          </cell>
          <cell r="Q430">
            <v>21.208406524132798</v>
          </cell>
          <cell r="R430">
            <v>25.662171894200686</v>
          </cell>
          <cell r="S430">
            <v>20.743801652892561</v>
          </cell>
          <cell r="T430">
            <v>25.099999999999998</v>
          </cell>
          <cell r="U430">
            <v>16.053487341983903</v>
          </cell>
          <cell r="V430">
            <v>6.9583374122062427</v>
          </cell>
          <cell r="W430">
            <v>0.33544176369599815</v>
          </cell>
          <cell r="X430">
            <v>17.019091655168292</v>
          </cell>
          <cell r="Y430">
            <v>16.608993061067853</v>
          </cell>
          <cell r="Z430">
            <v>16.218193224336844</v>
          </cell>
          <cell r="AF430" t="e">
            <v>#REF!</v>
          </cell>
          <cell r="AM430">
            <v>0</v>
          </cell>
          <cell r="AN430">
            <v>0</v>
          </cell>
        </row>
        <row r="431">
          <cell r="A431">
            <v>4767</v>
          </cell>
          <cell r="C431" t="str">
            <v>Volnay 1er cru</v>
          </cell>
          <cell r="D431">
            <v>2006</v>
          </cell>
          <cell r="E431" t="str">
            <v>rouge</v>
          </cell>
          <cell r="F431" t="str">
            <v>75 cl</v>
          </cell>
          <cell r="G431">
            <v>18.75</v>
          </cell>
          <cell r="H431">
            <v>0.56181449999999999</v>
          </cell>
          <cell r="I431">
            <v>0.59</v>
          </cell>
          <cell r="J431">
            <v>4.4699999999999997E-2</v>
          </cell>
          <cell r="K431">
            <v>7.3949999999999988E-2</v>
          </cell>
          <cell r="L431">
            <v>1.4999740686316883E-2</v>
          </cell>
          <cell r="M431">
            <v>0.1</v>
          </cell>
          <cell r="N431">
            <v>20.135464240686318</v>
          </cell>
          <cell r="O431">
            <v>23.524075577278023</v>
          </cell>
          <cell r="P431">
            <v>0.35</v>
          </cell>
          <cell r="Q431">
            <v>30.977637293363564</v>
          </cell>
          <cell r="R431">
            <v>37.482941124969912</v>
          </cell>
          <cell r="S431">
            <v>28.677685950413228</v>
          </cell>
          <cell r="T431">
            <v>34.700000000000003</v>
          </cell>
          <cell r="U431">
            <v>23.524075577278023</v>
          </cell>
          <cell r="V431">
            <v>8.5422217097269098</v>
          </cell>
          <cell r="W431">
            <v>0.29786997892707662</v>
          </cell>
          <cell r="X431">
            <v>24.858597828007799</v>
          </cell>
          <cell r="Y431">
            <v>24.259595470706408</v>
          </cell>
          <cell r="Z431">
            <v>23.688781459630963</v>
          </cell>
          <cell r="AF431" t="e">
            <v>#REF!</v>
          </cell>
          <cell r="AM431" t="e">
            <v>#REF!</v>
          </cell>
          <cell r="AN431" t="e">
            <v>#REF!</v>
          </cell>
        </row>
        <row r="432">
          <cell r="A432" t="str">
            <v>Meursault</v>
          </cell>
          <cell r="AC432">
            <v>20</v>
          </cell>
          <cell r="AD432" t="e">
            <v>#REF!</v>
          </cell>
          <cell r="AE432" t="e">
            <v>#REF!</v>
          </cell>
          <cell r="AF432" t="e">
            <v>#REF!</v>
          </cell>
          <cell r="AM432" t="e">
            <v>#REF!</v>
          </cell>
          <cell r="AN432" t="e">
            <v>#REF!</v>
          </cell>
        </row>
        <row r="433">
          <cell r="B433" t="str">
            <v>Sylvain Dussort</v>
          </cell>
          <cell r="AD433" t="e">
            <v>#REF!</v>
          </cell>
          <cell r="AE433" t="e">
            <v>#REF!</v>
          </cell>
          <cell r="AF433" t="e">
            <v>#REF!</v>
          </cell>
          <cell r="AM433" t="e">
            <v>#REF!</v>
          </cell>
          <cell r="AN433" t="e">
            <v>#REF!</v>
          </cell>
        </row>
        <row r="434">
          <cell r="A434">
            <v>4747</v>
          </cell>
          <cell r="B434">
            <v>346992</v>
          </cell>
          <cell r="C434" t="str">
            <v>Bourgogne blanc Cuvée des Ormes - Sylvain Dussort</v>
          </cell>
          <cell r="D434">
            <v>2012</v>
          </cell>
          <cell r="E434" t="str">
            <v>blanc</v>
          </cell>
          <cell r="F434" t="str">
            <v>75 cl</v>
          </cell>
          <cell r="G434">
            <v>8.5299999999999994</v>
          </cell>
          <cell r="H434">
            <v>0</v>
          </cell>
          <cell r="I434">
            <v>0</v>
          </cell>
          <cell r="J434">
            <v>4.4699999999999997E-2</v>
          </cell>
          <cell r="K434">
            <v>0</v>
          </cell>
          <cell r="L434">
            <v>1.4999740686316883E-2</v>
          </cell>
          <cell r="M434">
            <v>0.1</v>
          </cell>
          <cell r="N434">
            <v>8.6896997406863168</v>
          </cell>
          <cell r="O434">
            <v>10.058470283160373</v>
          </cell>
          <cell r="P434">
            <v>0.35</v>
          </cell>
          <cell r="Q434">
            <v>13.368768831825102</v>
          </cell>
          <cell r="R434">
            <v>16.176210286508372</v>
          </cell>
          <cell r="S434">
            <v>12.809917355371901</v>
          </cell>
          <cell r="T434">
            <v>15.5</v>
          </cell>
          <cell r="U434">
            <v>10.058470283160373</v>
          </cell>
          <cell r="V434">
            <v>4.1202176146855845</v>
          </cell>
          <cell r="W434">
            <v>0.32164279443674559</v>
          </cell>
          <cell r="X434">
            <v>10.728024371217675</v>
          </cell>
          <cell r="Y434">
            <v>10.469517759863033</v>
          </cell>
          <cell r="Z434">
            <v>10.223176165513314</v>
          </cell>
          <cell r="AF434" t="e">
            <v>#REF!</v>
          </cell>
          <cell r="AM434" t="e">
            <v>#REF!</v>
          </cell>
          <cell r="AN434" t="e">
            <v>#REF!</v>
          </cell>
        </row>
        <row r="435">
          <cell r="A435">
            <v>4740</v>
          </cell>
          <cell r="C435" t="str">
            <v xml:space="preserve">Bourgogne blanc Cuvée des Ormes </v>
          </cell>
          <cell r="D435">
            <v>2010</v>
          </cell>
          <cell r="E435" t="str">
            <v>blanc</v>
          </cell>
          <cell r="F435" t="str">
            <v>75 cl</v>
          </cell>
          <cell r="G435">
            <v>7.2</v>
          </cell>
          <cell r="H435">
            <v>0</v>
          </cell>
          <cell r="I435">
            <v>0</v>
          </cell>
          <cell r="J435">
            <v>4.4699999999999997E-2</v>
          </cell>
          <cell r="K435">
            <v>0</v>
          </cell>
          <cell r="L435">
            <v>1.4999740686316883E-2</v>
          </cell>
          <cell r="M435">
            <v>0.1</v>
          </cell>
          <cell r="N435">
            <v>7.3596997406863167</v>
          </cell>
          <cell r="O435">
            <v>8.4937644008074322</v>
          </cell>
          <cell r="P435">
            <v>0.35</v>
          </cell>
          <cell r="Q435">
            <v>11.322614985671256</v>
          </cell>
          <cell r="R435">
            <v>13.700364132662219</v>
          </cell>
          <cell r="S435">
            <v>11.322314049586776</v>
          </cell>
          <cell r="T435">
            <v>13.7</v>
          </cell>
          <cell r="U435">
            <v>8.4937644008074322</v>
          </cell>
          <cell r="V435">
            <v>3.9626143089004593</v>
          </cell>
          <cell r="W435">
            <v>0.3499827236328143</v>
          </cell>
          <cell r="X435">
            <v>9.0860490625756984</v>
          </cell>
          <cell r="Y435">
            <v>8.8671081213088154</v>
          </cell>
          <cell r="Z435">
            <v>8.6584702831603728</v>
          </cell>
          <cell r="AF435" t="e">
            <v>#REF!</v>
          </cell>
          <cell r="AM435" t="e">
            <v>#REF!</v>
          </cell>
          <cell r="AN435" t="e">
            <v>#REF!</v>
          </cell>
        </row>
        <row r="436">
          <cell r="A436">
            <v>4749</v>
          </cell>
          <cell r="B436">
            <v>347092</v>
          </cell>
          <cell r="C436" t="str">
            <v>Meursault Vieilles Vignes  fût de chêne - Sylvain Dussort</v>
          </cell>
          <cell r="D436">
            <v>2012</v>
          </cell>
          <cell r="E436" t="str">
            <v>blanc</v>
          </cell>
          <cell r="F436" t="str">
            <v>75 cl</v>
          </cell>
          <cell r="G436">
            <v>19.760000000000002</v>
          </cell>
          <cell r="H436">
            <v>0</v>
          </cell>
          <cell r="I436">
            <v>0</v>
          </cell>
          <cell r="J436">
            <v>4.4699999999999997E-2</v>
          </cell>
          <cell r="K436">
            <v>0</v>
          </cell>
          <cell r="L436">
            <v>1.4999740686316883E-2</v>
          </cell>
          <cell r="M436">
            <v>0.1</v>
          </cell>
          <cell r="N436">
            <v>19.919699740686319</v>
          </cell>
          <cell r="O436">
            <v>23.270234989042727</v>
          </cell>
          <cell r="P436">
            <v>0.35</v>
          </cell>
          <cell r="Q436">
            <v>30.645691908748184</v>
          </cell>
          <cell r="R436">
            <v>37.081287209585298</v>
          </cell>
          <cell r="S436">
            <v>29.008264462809919</v>
          </cell>
          <cell r="T436">
            <v>35.1</v>
          </cell>
          <cell r="U436">
            <v>23.270234989042727</v>
          </cell>
          <cell r="V436">
            <v>9.0885647221235999</v>
          </cell>
          <cell r="W436">
            <v>0.31330949611879078</v>
          </cell>
          <cell r="X436">
            <v>24.592221902081874</v>
          </cell>
          <cell r="Y436">
            <v>23.999638241790748</v>
          </cell>
          <cell r="Z436">
            <v>23.434940871395671</v>
          </cell>
          <cell r="AF436" t="e">
            <v>#REF!</v>
          </cell>
          <cell r="AM436" t="e">
            <v>#REF!</v>
          </cell>
          <cell r="AN436" t="e">
            <v>#REF!</v>
          </cell>
        </row>
        <row r="437">
          <cell r="B437" t="str">
            <v>Philippe Bouzereau</v>
          </cell>
          <cell r="AD437" t="e">
            <v>#REF!</v>
          </cell>
          <cell r="AE437" t="e">
            <v>#REF!</v>
          </cell>
          <cell r="AF437" t="e">
            <v>#REF!</v>
          </cell>
          <cell r="AM437" t="e">
            <v>#REF!</v>
          </cell>
          <cell r="AN437" t="e">
            <v>#REF!</v>
          </cell>
        </row>
        <row r="438">
          <cell r="A438">
            <v>4748</v>
          </cell>
          <cell r="B438">
            <v>353744</v>
          </cell>
          <cell r="C438" t="str">
            <v>Meursault "Les Grands Charrons", Dom Ph. Bouzereau</v>
          </cell>
          <cell r="D438">
            <v>2016</v>
          </cell>
          <cell r="E438" t="str">
            <v>blanc</v>
          </cell>
          <cell r="F438" t="str">
            <v>75 cl</v>
          </cell>
          <cell r="G438">
            <v>21.34</v>
          </cell>
          <cell r="H438">
            <v>0</v>
          </cell>
          <cell r="I438">
            <v>0</v>
          </cell>
          <cell r="J438">
            <v>4.4699999999999997E-2</v>
          </cell>
          <cell r="K438">
            <v>0</v>
          </cell>
          <cell r="L438">
            <v>1.4999740686316883E-2</v>
          </cell>
          <cell r="M438">
            <v>0.1</v>
          </cell>
          <cell r="N438">
            <v>21.499699740686317</v>
          </cell>
          <cell r="O438">
            <v>25.129058518454492</v>
          </cell>
          <cell r="P438">
            <v>0.35</v>
          </cell>
          <cell r="Q438">
            <v>33.076461139517413</v>
          </cell>
          <cell r="R438">
            <v>40.022517978816069</v>
          </cell>
          <cell r="S438">
            <v>29.173553719008265</v>
          </cell>
          <cell r="T438">
            <v>35.299999999999997</v>
          </cell>
          <cell r="U438">
            <v>25.129058518454492</v>
          </cell>
          <cell r="V438">
            <v>7.6738539783219473</v>
          </cell>
          <cell r="W438">
            <v>0.2630414536478628</v>
          </cell>
          <cell r="X438">
            <v>26.542839186032488</v>
          </cell>
          <cell r="Y438">
            <v>25.903252699622069</v>
          </cell>
          <cell r="Z438">
            <v>25.293764400807433</v>
          </cell>
          <cell r="AF438" t="e">
            <v>#REF!</v>
          </cell>
          <cell r="AM438" t="e">
            <v>#REF!</v>
          </cell>
          <cell r="AN438" t="e">
            <v>#REF!</v>
          </cell>
        </row>
        <row r="439">
          <cell r="B439" t="str">
            <v>Genot Boulanger</v>
          </cell>
        </row>
        <row r="440">
          <cell r="A440">
            <v>4723</v>
          </cell>
          <cell r="C440" t="str">
            <v>Meursault Clos du Cromin</v>
          </cell>
          <cell r="D440">
            <v>2010</v>
          </cell>
          <cell r="E440" t="str">
            <v>blanc</v>
          </cell>
          <cell r="F440" t="str">
            <v>75 cl</v>
          </cell>
          <cell r="G440">
            <v>20.96</v>
          </cell>
          <cell r="H440">
            <v>0</v>
          </cell>
          <cell r="I440">
            <v>0</v>
          </cell>
          <cell r="J440">
            <v>4.4699999999999997E-2</v>
          </cell>
          <cell r="K440">
            <v>0</v>
          </cell>
          <cell r="L440">
            <v>1.4999740686316883E-2</v>
          </cell>
          <cell r="M440">
            <v>0.1</v>
          </cell>
          <cell r="N440">
            <v>21.119699740686318</v>
          </cell>
          <cell r="O440">
            <v>24.681999694925079</v>
          </cell>
          <cell r="P440">
            <v>0.35</v>
          </cell>
          <cell r="Q440">
            <v>32.49184575490203</v>
          </cell>
          <cell r="R440">
            <v>39.315133363431457</v>
          </cell>
          <cell r="S440">
            <v>29.008264462809919</v>
          </cell>
          <cell r="T440">
            <v>35.1</v>
          </cell>
          <cell r="U440">
            <v>24.681999694925079</v>
          </cell>
          <cell r="V440">
            <v>7.8885647221236006</v>
          </cell>
          <cell r="W440">
            <v>0.27194197475126941</v>
          </cell>
          <cell r="X440">
            <v>26.073703383563355</v>
          </cell>
          <cell r="Y440">
            <v>25.445421374320865</v>
          </cell>
          <cell r="Z440">
            <v>24.846705577278023</v>
          </cell>
        </row>
        <row r="441">
          <cell r="A441" t="str">
            <v>Puligny Montrachet</v>
          </cell>
          <cell r="AC441">
            <v>1</v>
          </cell>
          <cell r="AD441" t="e">
            <v>#REF!</v>
          </cell>
          <cell r="AE441" t="e">
            <v>#REF!</v>
          </cell>
          <cell r="AF441" t="e">
            <v>#REF!</v>
          </cell>
          <cell r="AM441" t="e">
            <v>#REF!</v>
          </cell>
          <cell r="AN441" t="e">
            <v>#REF!</v>
          </cell>
        </row>
        <row r="442">
          <cell r="B442" t="str">
            <v>Domaine Jean-Luc Joillot - Pommard</v>
          </cell>
        </row>
        <row r="443">
          <cell r="A443">
            <v>4724</v>
          </cell>
          <cell r="C443" t="str">
            <v>Puligny- Montrachet "Le Trézin" - J-L Joillot</v>
          </cell>
          <cell r="D443">
            <v>2014</v>
          </cell>
          <cell r="E443" t="str">
            <v>blanc</v>
          </cell>
          <cell r="F443" t="str">
            <v>75 cl</v>
          </cell>
          <cell r="G443">
            <v>27.5</v>
          </cell>
          <cell r="H443">
            <v>0</v>
          </cell>
          <cell r="I443">
            <v>0</v>
          </cell>
          <cell r="J443">
            <v>4.4699999999999997E-2</v>
          </cell>
          <cell r="K443">
            <v>0</v>
          </cell>
          <cell r="L443">
            <v>1.4999740686316883E-2</v>
          </cell>
          <cell r="M443">
            <v>0.1</v>
          </cell>
          <cell r="N443">
            <v>27.659699740686317</v>
          </cell>
          <cell r="O443">
            <v>32.3761173419839</v>
          </cell>
          <cell r="P443">
            <v>0.35</v>
          </cell>
          <cell r="Q443">
            <v>42.553384216440485</v>
          </cell>
          <cell r="R443">
            <v>51.489594901892985</v>
          </cell>
          <cell r="S443">
            <v>37.107438016528924</v>
          </cell>
          <cell r="T443">
            <v>44.9</v>
          </cell>
          <cell r="U443">
            <v>32.3761173419839</v>
          </cell>
          <cell r="V443">
            <v>9.4477382758426067</v>
          </cell>
          <cell r="W443">
            <v>0.25460497358061368</v>
          </cell>
          <cell r="X443">
            <v>34.147777457637424</v>
          </cell>
          <cell r="Y443">
            <v>33.324939446610024</v>
          </cell>
          <cell r="Z443">
            <v>32.540823224336847</v>
          </cell>
        </row>
        <row r="444">
          <cell r="A444">
            <v>4725</v>
          </cell>
          <cell r="C444" t="str">
            <v>Puligny-Montrachet  1° cru les Folatières</v>
          </cell>
          <cell r="D444">
            <v>2008</v>
          </cell>
          <cell r="E444" t="str">
            <v>blanc</v>
          </cell>
          <cell r="F444" t="str">
            <v>75 cl</v>
          </cell>
          <cell r="G444">
            <v>30.11</v>
          </cell>
          <cell r="H444">
            <v>0</v>
          </cell>
          <cell r="I444">
            <v>0</v>
          </cell>
          <cell r="J444">
            <v>4.4699999999999997E-2</v>
          </cell>
          <cell r="K444">
            <v>0</v>
          </cell>
          <cell r="L444">
            <v>1.4999740686316883E-2</v>
          </cell>
          <cell r="M444">
            <v>0.1</v>
          </cell>
          <cell r="N444">
            <v>30.269699740686317</v>
          </cell>
          <cell r="O444">
            <v>35.446705577278017</v>
          </cell>
          <cell r="P444">
            <v>0.35</v>
          </cell>
          <cell r="Q444">
            <v>46.568768831825103</v>
          </cell>
          <cell r="R444">
            <v>56.348210286508376</v>
          </cell>
          <cell r="S444">
            <v>39.421487603305792</v>
          </cell>
          <cell r="T444">
            <v>47.7</v>
          </cell>
          <cell r="U444">
            <v>35.446705577278017</v>
          </cell>
          <cell r="V444">
            <v>9.1517878626194751</v>
          </cell>
          <cell r="W444">
            <v>0.23215227072892167</v>
          </cell>
          <cell r="X444">
            <v>37.369999679859646</v>
          </cell>
          <cell r="Y444">
            <v>36.469517759863031</v>
          </cell>
          <cell r="Z444">
            <v>35.611411459630965</v>
          </cell>
        </row>
        <row r="445">
          <cell r="A445" t="str">
            <v>Chassagne-Montrachet</v>
          </cell>
          <cell r="AC445">
            <v>48</v>
          </cell>
          <cell r="AD445" t="e">
            <v>#REF!</v>
          </cell>
          <cell r="AE445" t="e">
            <v>#REF!</v>
          </cell>
          <cell r="AF445" t="e">
            <v>#REF!</v>
          </cell>
          <cell r="AM445" t="e">
            <v>#REF!</v>
          </cell>
          <cell r="AN445" t="e">
            <v>#REF!</v>
          </cell>
        </row>
        <row r="446">
          <cell r="B446" t="str">
            <v>Philippe Bouzereau</v>
          </cell>
          <cell r="AD446" t="e">
            <v>#REF!</v>
          </cell>
          <cell r="AE446" t="e">
            <v>#REF!</v>
          </cell>
          <cell r="AF446" t="e">
            <v>#REF!</v>
          </cell>
          <cell r="AM446" t="e">
            <v>#REF!</v>
          </cell>
          <cell r="AN446" t="e">
            <v>#REF!</v>
          </cell>
        </row>
        <row r="447">
          <cell r="A447">
            <v>4788</v>
          </cell>
          <cell r="B447">
            <v>353744</v>
          </cell>
          <cell r="C447" t="str">
            <v>Chassagne Montrachet, Dom Ph. Bouzereau</v>
          </cell>
          <cell r="D447">
            <v>2015</v>
          </cell>
          <cell r="E447" t="str">
            <v>blanc</v>
          </cell>
          <cell r="F447" t="str">
            <v>75 cl</v>
          </cell>
          <cell r="G447">
            <v>21.34</v>
          </cell>
          <cell r="H447">
            <v>0</v>
          </cell>
          <cell r="I447">
            <v>0</v>
          </cell>
          <cell r="J447">
            <v>4.4699999999999997E-2</v>
          </cell>
          <cell r="K447">
            <v>0</v>
          </cell>
          <cell r="L447">
            <v>1.4999740686316883E-2</v>
          </cell>
          <cell r="M447">
            <v>0.1</v>
          </cell>
          <cell r="N447">
            <v>21.499699740686317</v>
          </cell>
          <cell r="O447">
            <v>25.129058518454492</v>
          </cell>
          <cell r="P447">
            <v>0.35</v>
          </cell>
          <cell r="Q447">
            <v>33.076461139517413</v>
          </cell>
          <cell r="R447">
            <v>40.022517978816069</v>
          </cell>
          <cell r="S447">
            <v>29.173553719008265</v>
          </cell>
          <cell r="T447">
            <v>35.299999999999997</v>
          </cell>
          <cell r="U447">
            <v>25.129058518454492</v>
          </cell>
          <cell r="V447">
            <v>7.6738539783219473</v>
          </cell>
          <cell r="W447">
            <v>0.2630414536478628</v>
          </cell>
          <cell r="X447">
            <v>26.542839186032488</v>
          </cell>
          <cell r="Y447">
            <v>25.903252699622069</v>
          </cell>
          <cell r="Z447">
            <v>25.293764400807433</v>
          </cell>
          <cell r="AF447" t="e">
            <v>#REF!</v>
          </cell>
          <cell r="AM447" t="e">
            <v>#REF!</v>
          </cell>
          <cell r="AN447" t="e">
            <v>#REF!</v>
          </cell>
        </row>
        <row r="448">
          <cell r="B448" t="str">
            <v>Bruno Colin</v>
          </cell>
          <cell r="AF448" t="e">
            <v>#REF!</v>
          </cell>
          <cell r="AM448" t="e">
            <v>#REF!</v>
          </cell>
          <cell r="AN448" t="e">
            <v>#REF!</v>
          </cell>
        </row>
        <row r="449">
          <cell r="A449">
            <v>4786</v>
          </cell>
          <cell r="B449">
            <v>634094</v>
          </cell>
          <cell r="C449" t="str">
            <v>Chassagne Montrachet VV Bruno Colin</v>
          </cell>
          <cell r="D449">
            <v>2014</v>
          </cell>
          <cell r="E449" t="str">
            <v>rouge</v>
          </cell>
          <cell r="F449" t="str">
            <v>75 cl</v>
          </cell>
          <cell r="G449">
            <v>18.239999999999998</v>
          </cell>
          <cell r="H449">
            <v>0</v>
          </cell>
          <cell r="I449">
            <v>0</v>
          </cell>
          <cell r="J449">
            <v>4.4699999999999997E-2</v>
          </cell>
          <cell r="K449">
            <v>0</v>
          </cell>
          <cell r="L449">
            <v>1.4999740686316883E-2</v>
          </cell>
          <cell r="M449">
            <v>0.1</v>
          </cell>
          <cell r="N449">
            <v>18.399699740686316</v>
          </cell>
          <cell r="O449">
            <v>21.64670557727802</v>
          </cell>
          <cell r="P449">
            <v>0.35</v>
          </cell>
          <cell r="Q449">
            <v>28.307230370286639</v>
          </cell>
          <cell r="R449">
            <v>34.251748748046829</v>
          </cell>
          <cell r="S449">
            <v>24.710743801652892</v>
          </cell>
          <cell r="T449">
            <v>29.9</v>
          </cell>
          <cell r="U449">
            <v>21.64670557727802</v>
          </cell>
          <cell r="V449">
            <v>6.3110440609665766</v>
          </cell>
          <cell r="W449">
            <v>0.25539676634680797</v>
          </cell>
          <cell r="X449">
            <v>22.715678692205326</v>
          </cell>
          <cell r="Y449">
            <v>22.168312940585924</v>
          </cell>
          <cell r="Z449">
            <v>21.64670557727802</v>
          </cell>
          <cell r="AF449" t="e">
            <v>#REF!</v>
          </cell>
          <cell r="AM449" t="e">
            <v>#REF!</v>
          </cell>
          <cell r="AN449" t="e">
            <v>#REF!</v>
          </cell>
        </row>
        <row r="450">
          <cell r="A450">
            <v>4787</v>
          </cell>
          <cell r="B450">
            <v>634095</v>
          </cell>
          <cell r="C450" t="str">
            <v>Chassagne Montrachet VV Bruno Colin</v>
          </cell>
          <cell r="D450">
            <v>2015</v>
          </cell>
          <cell r="E450" t="str">
            <v>rouge</v>
          </cell>
          <cell r="F450" t="str">
            <v>75 cl</v>
          </cell>
          <cell r="G450">
            <v>20.52</v>
          </cell>
          <cell r="H450">
            <v>0</v>
          </cell>
          <cell r="I450">
            <v>0</v>
          </cell>
          <cell r="J450">
            <v>4.4699999999999997E-2</v>
          </cell>
          <cell r="K450">
            <v>0</v>
          </cell>
          <cell r="L450">
            <v>1.4999740686316883E-2</v>
          </cell>
          <cell r="M450">
            <v>0.1</v>
          </cell>
          <cell r="N450">
            <v>20.679699740686317</v>
          </cell>
          <cell r="O450">
            <v>24.329058518454492</v>
          </cell>
          <cell r="P450">
            <v>0.35</v>
          </cell>
          <cell r="Q450">
            <v>31.814922677978949</v>
          </cell>
          <cell r="R450">
            <v>38.496056440354529</v>
          </cell>
          <cell r="S450">
            <v>28.016528925619834</v>
          </cell>
          <cell r="T450">
            <v>33.9</v>
          </cell>
          <cell r="U450">
            <v>24.329058518454492</v>
          </cell>
          <cell r="V450">
            <v>7.3368291849335172</v>
          </cell>
          <cell r="W450">
            <v>0.26187502400500168</v>
          </cell>
          <cell r="X450">
            <v>25.530493507020143</v>
          </cell>
          <cell r="Y450">
            <v>24.915300892393155</v>
          </cell>
          <cell r="Z450">
            <v>24.329058518454492</v>
          </cell>
          <cell r="AF450" t="e">
            <v>#REF!</v>
          </cell>
          <cell r="AM450" t="e">
            <v>#REF!</v>
          </cell>
          <cell r="AN450" t="e">
            <v>#REF!</v>
          </cell>
        </row>
        <row r="451">
          <cell r="A451" t="str">
            <v>Santenay</v>
          </cell>
          <cell r="AD451" t="e">
            <v>#REF!</v>
          </cell>
          <cell r="AE451" t="e">
            <v>#REF!</v>
          </cell>
          <cell r="AF451" t="e">
            <v>#REF!</v>
          </cell>
          <cell r="AM451" t="e">
            <v>#REF!</v>
          </cell>
          <cell r="AN451" t="e">
            <v>#REF!</v>
          </cell>
        </row>
        <row r="452">
          <cell r="B452" t="str">
            <v>Bruno Colin</v>
          </cell>
          <cell r="AF452" t="e">
            <v>#REF!</v>
          </cell>
          <cell r="AM452" t="e">
            <v>#REF!</v>
          </cell>
          <cell r="AN452" t="e">
            <v>#REF!</v>
          </cell>
        </row>
        <row r="453">
          <cell r="A453">
            <v>4781</v>
          </cell>
          <cell r="B453">
            <v>633990</v>
          </cell>
          <cell r="C453" t="str">
            <v>Santenay Vieilles Vignes Bruno Colin</v>
          </cell>
          <cell r="D453">
            <v>2010</v>
          </cell>
          <cell r="E453" t="str">
            <v>rouge</v>
          </cell>
          <cell r="F453" t="str">
            <v>75 cl</v>
          </cell>
          <cell r="G453" t="str">
            <v>épuisé</v>
          </cell>
          <cell r="H453">
            <v>0</v>
          </cell>
          <cell r="I453">
            <v>0</v>
          </cell>
          <cell r="J453">
            <v>4.4699999999999997E-2</v>
          </cell>
          <cell r="K453">
            <v>0</v>
          </cell>
          <cell r="L453">
            <v>1.4999740686316883E-2</v>
          </cell>
          <cell r="M453">
            <v>0.1</v>
          </cell>
          <cell r="N453">
            <v>0.15969974068631687</v>
          </cell>
          <cell r="O453">
            <v>2.264338009921478E-2</v>
          </cell>
          <cell r="P453">
            <v>0.35</v>
          </cell>
          <cell r="Q453">
            <v>0.24569190874817978</v>
          </cell>
          <cell r="R453">
            <v>0.29728720958529753</v>
          </cell>
          <cell r="S453" t="e">
            <v>#VALUE!</v>
          </cell>
          <cell r="T453" t="str">
            <v>épuisé</v>
          </cell>
          <cell r="U453">
            <v>2.3176165513313952E-2</v>
          </cell>
          <cell r="V453" t="e">
            <v>#VALUE!</v>
          </cell>
          <cell r="W453" t="e">
            <v>#VALUE!</v>
          </cell>
          <cell r="X453">
            <v>0.19716017368681094</v>
          </cell>
          <cell r="Y453">
            <v>0.19240932612809261</v>
          </cell>
          <cell r="Z453">
            <v>0.18788204786625515</v>
          </cell>
          <cell r="AF453" t="e">
            <v>#REF!</v>
          </cell>
          <cell r="AM453" t="e">
            <v>#REF!</v>
          </cell>
          <cell r="AN453" t="e">
            <v>#REF!</v>
          </cell>
        </row>
        <row r="454">
          <cell r="A454">
            <v>4782</v>
          </cell>
          <cell r="B454">
            <v>633790</v>
          </cell>
          <cell r="C454" t="str">
            <v>Santenay 1er cru Les Gravières - Bruno Colin</v>
          </cell>
          <cell r="D454">
            <v>2010</v>
          </cell>
          <cell r="E454" t="str">
            <v>rouge</v>
          </cell>
          <cell r="F454" t="str">
            <v>75 cl</v>
          </cell>
          <cell r="G454">
            <v>14.27</v>
          </cell>
          <cell r="H454">
            <v>0</v>
          </cell>
          <cell r="I454">
            <v>0</v>
          </cell>
          <cell r="J454">
            <v>4.4699999999999997E-2</v>
          </cell>
          <cell r="K454">
            <v>0</v>
          </cell>
          <cell r="L454">
            <v>1.4999740686316883E-2</v>
          </cell>
          <cell r="M454">
            <v>0.1</v>
          </cell>
          <cell r="N454">
            <v>14.429699740686317</v>
          </cell>
          <cell r="O454">
            <v>16.811411459630961</v>
          </cell>
          <cell r="P454">
            <v>0.35</v>
          </cell>
          <cell r="Q454">
            <v>22.199538062594332</v>
          </cell>
          <cell r="R454">
            <v>26.861441055739142</v>
          </cell>
          <cell r="S454">
            <v>20.785123966942148</v>
          </cell>
          <cell r="T454">
            <v>25.15</v>
          </cell>
          <cell r="U454">
            <v>16.811411459630961</v>
          </cell>
          <cell r="V454">
            <v>6.3554242262558311</v>
          </cell>
          <cell r="W454">
            <v>0.3057679250007776</v>
          </cell>
          <cell r="X454">
            <v>17.814444124304092</v>
          </cell>
          <cell r="Y454">
            <v>17.385180410465441</v>
          </cell>
          <cell r="Z454">
            <v>16.976117341983901</v>
          </cell>
          <cell r="AF454" t="e">
            <v>#REF!</v>
          </cell>
          <cell r="AM454" t="e">
            <v>#REF!</v>
          </cell>
          <cell r="AN454" t="e">
            <v>#REF!</v>
          </cell>
        </row>
        <row r="455">
          <cell r="B455" t="str">
            <v>Hubert Lamy</v>
          </cell>
          <cell r="AD455">
            <v>0</v>
          </cell>
          <cell r="AE455">
            <v>0</v>
          </cell>
          <cell r="AF455" t="e">
            <v>#REF!</v>
          </cell>
          <cell r="AM455">
            <v>0</v>
          </cell>
          <cell r="AN455">
            <v>0</v>
          </cell>
        </row>
        <row r="456">
          <cell r="A456">
            <v>4732</v>
          </cell>
          <cell r="C456" t="str">
            <v>Santenay Les Hâtes</v>
          </cell>
          <cell r="D456">
            <v>2007</v>
          </cell>
          <cell r="E456" t="str">
            <v>rouge</v>
          </cell>
          <cell r="F456" t="str">
            <v>75 cl</v>
          </cell>
          <cell r="G456">
            <v>16.75</v>
          </cell>
          <cell r="H456">
            <v>0</v>
          </cell>
          <cell r="I456">
            <v>0</v>
          </cell>
          <cell r="J456">
            <v>4.4699999999999997E-2</v>
          </cell>
          <cell r="K456">
            <v>0</v>
          </cell>
          <cell r="L456">
            <v>1.4999740686316883E-2</v>
          </cell>
          <cell r="M456">
            <v>0.1</v>
          </cell>
          <cell r="N456">
            <v>16.909699740686317</v>
          </cell>
          <cell r="O456">
            <v>19.72905851845449</v>
          </cell>
          <cell r="P456">
            <v>0.35</v>
          </cell>
          <cell r="Q456">
            <v>26.014922677978948</v>
          </cell>
          <cell r="R456">
            <v>31.478056440354525</v>
          </cell>
          <cell r="S456">
            <v>22.479338842975206</v>
          </cell>
          <cell r="T456">
            <v>27.2</v>
          </cell>
          <cell r="U456">
            <v>19.72905851845449</v>
          </cell>
          <cell r="V456">
            <v>5.5696391022888889</v>
          </cell>
          <cell r="W456">
            <v>0.24776703359446897</v>
          </cell>
          <cell r="X456">
            <v>20.876172519365824</v>
          </cell>
          <cell r="Y456">
            <v>20.373132217694359</v>
          </cell>
          <cell r="Z456">
            <v>19.893764400807434</v>
          </cell>
          <cell r="AF456" t="e">
            <v>#REF!</v>
          </cell>
          <cell r="AM456">
            <v>0</v>
          </cell>
          <cell r="AN456">
            <v>0</v>
          </cell>
        </row>
        <row r="457">
          <cell r="A457" t="str">
            <v>Saint-Aubin</v>
          </cell>
          <cell r="AD457">
            <v>0</v>
          </cell>
          <cell r="AE457">
            <v>0</v>
          </cell>
          <cell r="AF457" t="e">
            <v>#REF!</v>
          </cell>
          <cell r="AM457">
            <v>29.834710743801654</v>
          </cell>
          <cell r="AN457">
            <v>26.851239669421489</v>
          </cell>
        </row>
        <row r="458">
          <cell r="B458" t="str">
            <v>Hubert Lamy</v>
          </cell>
          <cell r="AD458">
            <v>0</v>
          </cell>
          <cell r="AE458">
            <v>0</v>
          </cell>
          <cell r="AF458" t="e">
            <v>#REF!</v>
          </cell>
          <cell r="AM458">
            <v>19.917355371900825</v>
          </cell>
          <cell r="AN458">
            <v>17.925619834710744</v>
          </cell>
        </row>
        <row r="459">
          <cell r="A459">
            <v>4733</v>
          </cell>
          <cell r="C459" t="str">
            <v>Saint-Aubin 1er cru Les Frionnes - Hubert Lamy</v>
          </cell>
          <cell r="D459">
            <v>2012</v>
          </cell>
          <cell r="E459" t="str">
            <v>blanc</v>
          </cell>
          <cell r="F459" t="str">
            <v>75 cl</v>
          </cell>
          <cell r="G459">
            <v>19.75</v>
          </cell>
          <cell r="H459">
            <v>0</v>
          </cell>
          <cell r="I459">
            <v>0</v>
          </cell>
          <cell r="J459">
            <v>4.4699999999999997E-2</v>
          </cell>
          <cell r="K459">
            <v>0</v>
          </cell>
          <cell r="L459">
            <v>1.4999740686316883E-2</v>
          </cell>
          <cell r="M459">
            <v>0.1</v>
          </cell>
          <cell r="N459">
            <v>19.909699740686317</v>
          </cell>
          <cell r="O459">
            <v>23.258470283160374</v>
          </cell>
          <cell r="P459">
            <v>0.35</v>
          </cell>
          <cell r="Q459">
            <v>30.630307293363565</v>
          </cell>
          <cell r="R459">
            <v>37.062671824969911</v>
          </cell>
          <cell r="S459">
            <v>29.834710743801654</v>
          </cell>
          <cell r="T459">
            <v>36.1</v>
          </cell>
          <cell r="U459">
            <v>23.258470283160374</v>
          </cell>
          <cell r="V459">
            <v>9.9250110031153369</v>
          </cell>
          <cell r="W459">
            <v>0.3326665737886304</v>
          </cell>
          <cell r="X459">
            <v>24.579876223069526</v>
          </cell>
          <cell r="Y459">
            <v>23.987590049019662</v>
          </cell>
          <cell r="Z459">
            <v>23.423176165513315</v>
          </cell>
          <cell r="AF459" t="e">
            <v>#REF!</v>
          </cell>
          <cell r="AM459">
            <v>0</v>
          </cell>
          <cell r="AN459">
            <v>0</v>
          </cell>
        </row>
        <row r="460">
          <cell r="A460">
            <v>4734</v>
          </cell>
          <cell r="C460" t="str">
            <v xml:space="preserve">Saint-Aubin 1er cru Derrière chez Edouard </v>
          </cell>
          <cell r="D460">
            <v>2007</v>
          </cell>
          <cell r="E460" t="str">
            <v>rouge</v>
          </cell>
          <cell r="F460" t="str">
            <v>75 cl</v>
          </cell>
          <cell r="G460">
            <v>13.73</v>
          </cell>
          <cell r="H460">
            <v>0</v>
          </cell>
          <cell r="I460">
            <v>0</v>
          </cell>
          <cell r="J460">
            <v>4.4699999999999997E-2</v>
          </cell>
          <cell r="K460">
            <v>0</v>
          </cell>
          <cell r="L460">
            <v>1.4999740686316883E-2</v>
          </cell>
          <cell r="M460">
            <v>0.1</v>
          </cell>
          <cell r="N460">
            <v>13.889699740686318</v>
          </cell>
          <cell r="O460">
            <v>16.176117341983904</v>
          </cell>
          <cell r="P460">
            <v>0.35</v>
          </cell>
          <cell r="Q460">
            <v>21.368768831825104</v>
          </cell>
          <cell r="R460">
            <v>25.856210286508375</v>
          </cell>
          <cell r="S460">
            <v>19.917355371900825</v>
          </cell>
          <cell r="T460">
            <v>24.099999999999998</v>
          </cell>
          <cell r="U460">
            <v>16.176117341983904</v>
          </cell>
          <cell r="V460">
            <v>6.0276556312145075</v>
          </cell>
          <cell r="W460">
            <v>0.30263333252155827</v>
          </cell>
          <cell r="X460">
            <v>17.147777457637428</v>
          </cell>
          <cell r="Y460">
            <v>16.73457800082689</v>
          </cell>
          <cell r="Z460">
            <v>16.340823224336845</v>
          </cell>
          <cell r="AF460" t="e">
            <v>#REF!</v>
          </cell>
          <cell r="AM460">
            <v>0</v>
          </cell>
          <cell r="AN460">
            <v>0</v>
          </cell>
        </row>
        <row r="461">
          <cell r="A461" t="str">
            <v>Maranges</v>
          </cell>
          <cell r="AC461">
            <v>25</v>
          </cell>
          <cell r="AD461" t="e">
            <v>#REF!</v>
          </cell>
          <cell r="AE461" t="e">
            <v>#REF!</v>
          </cell>
          <cell r="AM461" t="e">
            <v>#REF!</v>
          </cell>
          <cell r="AN461" t="e">
            <v>#REF!</v>
          </cell>
        </row>
        <row r="462">
          <cell r="B462" t="str">
            <v>Edmond Monnot</v>
          </cell>
          <cell r="AF462" t="e">
            <v>#REF!</v>
          </cell>
          <cell r="AM462">
            <v>11.652892561983471</v>
          </cell>
          <cell r="AN462">
            <v>10.487603305785123</v>
          </cell>
        </row>
        <row r="463">
          <cell r="C463" t="str">
            <v>Maranges Le Saugeot 2013</v>
          </cell>
          <cell r="D463">
            <v>2013</v>
          </cell>
          <cell r="E463" t="str">
            <v>rouge</v>
          </cell>
          <cell r="F463" t="str">
            <v>75 cl</v>
          </cell>
          <cell r="G463">
            <v>6.3</v>
          </cell>
          <cell r="H463">
            <v>0.56181449999999999</v>
          </cell>
          <cell r="I463">
            <v>0.59</v>
          </cell>
          <cell r="J463">
            <v>4.4699999999999997E-2</v>
          </cell>
          <cell r="K463">
            <v>7.3949999999999988E-2</v>
          </cell>
          <cell r="L463">
            <v>1.4999740686316883E-2</v>
          </cell>
          <cell r="M463">
            <v>0.1</v>
          </cell>
          <cell r="N463">
            <v>7.6854642406863158</v>
          </cell>
          <cell r="O463">
            <v>8.8770167537486078</v>
          </cell>
          <cell r="P463">
            <v>0.35</v>
          </cell>
          <cell r="Q463">
            <v>11.823791139517409</v>
          </cell>
          <cell r="R463">
            <v>14.306787278816065</v>
          </cell>
          <cell r="S463">
            <v>11.652892561983471</v>
          </cell>
          <cell r="T463">
            <v>14.1</v>
          </cell>
          <cell r="U463">
            <v>8.8770167537486078</v>
          </cell>
          <cell r="V463">
            <v>3.9674283212971551</v>
          </cell>
          <cell r="W463">
            <v>0.34046725310422393</v>
          </cell>
          <cell r="X463">
            <v>9.4882274576374268</v>
          </cell>
          <cell r="Y463">
            <v>9.2595954707064045</v>
          </cell>
          <cell r="Z463">
            <v>9.0417226361015484</v>
          </cell>
          <cell r="AF463" t="e">
            <v>#REF!</v>
          </cell>
          <cell r="AM463">
            <v>0</v>
          </cell>
          <cell r="AN463">
            <v>0</v>
          </cell>
        </row>
        <row r="464">
          <cell r="A464">
            <v>4756</v>
          </cell>
          <cell r="C464" t="str">
            <v>Maranges 1er cru, Clos de la Boutière VV</v>
          </cell>
          <cell r="D464">
            <v>2008</v>
          </cell>
          <cell r="E464" t="str">
            <v>rouge</v>
          </cell>
          <cell r="F464" t="str">
            <v>75 cl</v>
          </cell>
          <cell r="G464">
            <v>9.1</v>
          </cell>
          <cell r="H464">
            <v>0.56181449999999999</v>
          </cell>
          <cell r="I464">
            <v>0.59</v>
          </cell>
          <cell r="J464">
            <v>4.4699999999999997E-2</v>
          </cell>
          <cell r="K464">
            <v>7.3949999999999988E-2</v>
          </cell>
          <cell r="L464">
            <v>1.4999740686316883E-2</v>
          </cell>
          <cell r="M464">
            <v>0.1</v>
          </cell>
          <cell r="N464">
            <v>10.485464240686317</v>
          </cell>
          <cell r="O464">
            <v>12.171134400807432</v>
          </cell>
          <cell r="P464">
            <v>0.35</v>
          </cell>
          <cell r="Q464">
            <v>16.131483447209717</v>
          </cell>
          <cell r="R464">
            <v>19.519094971123756</v>
          </cell>
          <cell r="S464">
            <v>15.785123966942148</v>
          </cell>
          <cell r="T464">
            <v>19.099999999999998</v>
          </cell>
          <cell r="U464">
            <v>12.171134400807432</v>
          </cell>
          <cell r="V464">
            <v>5.2996597262558307</v>
          </cell>
          <cell r="W464">
            <v>0.33573760569474115</v>
          </cell>
          <cell r="X464">
            <v>12.945017581094218</v>
          </cell>
          <cell r="Y464">
            <v>12.633089446610022</v>
          </cell>
          <cell r="Z464">
            <v>12.335840283160374</v>
          </cell>
        </row>
        <row r="465">
          <cell r="B465" t="str">
            <v>Domaine Sarrazin</v>
          </cell>
          <cell r="AD465">
            <v>0</v>
          </cell>
          <cell r="AE465">
            <v>0</v>
          </cell>
          <cell r="AF465" t="e">
            <v>#REF!</v>
          </cell>
          <cell r="AM465">
            <v>17.603305785123968</v>
          </cell>
          <cell r="AN465">
            <v>15.842975206611571</v>
          </cell>
        </row>
        <row r="466">
          <cell r="A466">
            <v>4757</v>
          </cell>
          <cell r="B466">
            <v>684396</v>
          </cell>
          <cell r="C466" t="str">
            <v>Maranges rouge - Domaine Sarrazin</v>
          </cell>
          <cell r="D466">
            <v>2016</v>
          </cell>
          <cell r="E466" t="str">
            <v>rouge</v>
          </cell>
          <cell r="F466" t="str">
            <v>75 cl</v>
          </cell>
          <cell r="G466">
            <v>11.92</v>
          </cell>
          <cell r="H466">
            <v>0</v>
          </cell>
          <cell r="I466">
            <v>0</v>
          </cell>
          <cell r="J466">
            <v>4.4699999999999997E-2</v>
          </cell>
          <cell r="K466">
            <v>0</v>
          </cell>
          <cell r="L466">
            <v>1.4999740686316883E-2</v>
          </cell>
          <cell r="M466">
            <v>0.1</v>
          </cell>
          <cell r="N466">
            <v>12.079699740686317</v>
          </cell>
          <cell r="O466">
            <v>14.211411459630963</v>
          </cell>
          <cell r="P466">
            <v>0.35</v>
          </cell>
          <cell r="Q466">
            <v>18.584153447209719</v>
          </cell>
          <cell r="R466">
            <v>22.486825671123761</v>
          </cell>
          <cell r="S466">
            <v>17.272727272727273</v>
          </cell>
          <cell r="T466">
            <v>20.9</v>
          </cell>
          <cell r="U466">
            <v>14.211411459630963</v>
          </cell>
          <cell r="V466">
            <v>5.193027532040956</v>
          </cell>
          <cell r="W466">
            <v>0.3006489623813185</v>
          </cell>
          <cell r="X466">
            <v>14.91320955640286</v>
          </cell>
          <cell r="Y466">
            <v>14.553855109260624</v>
          </cell>
          <cell r="Z466">
            <v>14.211411459630963</v>
          </cell>
          <cell r="AF466" t="e">
            <v>#REF!</v>
          </cell>
          <cell r="AM466">
            <v>0</v>
          </cell>
          <cell r="AN466">
            <v>0</v>
          </cell>
        </row>
        <row r="467">
          <cell r="A467">
            <v>4758</v>
          </cell>
          <cell r="B467">
            <v>324695</v>
          </cell>
          <cell r="C467" t="str">
            <v>Maranges blanc - Domaine Sarrazin</v>
          </cell>
          <cell r="D467">
            <v>2015</v>
          </cell>
          <cell r="E467" t="str">
            <v>blanc</v>
          </cell>
          <cell r="F467" t="str">
            <v>75 cl</v>
          </cell>
          <cell r="G467">
            <v>12.09</v>
          </cell>
          <cell r="H467">
            <v>0</v>
          </cell>
          <cell r="I467">
            <v>0</v>
          </cell>
          <cell r="J467">
            <v>4.4699999999999997E-2</v>
          </cell>
          <cell r="K467">
            <v>0</v>
          </cell>
          <cell r="L467">
            <v>1.4999740686316883E-2</v>
          </cell>
          <cell r="M467">
            <v>0.1</v>
          </cell>
          <cell r="N467">
            <v>12.249699740686317</v>
          </cell>
          <cell r="O467">
            <v>14.411411459630962</v>
          </cell>
          <cell r="P467">
            <v>0.35</v>
          </cell>
          <cell r="Q467">
            <v>18.845691908748179</v>
          </cell>
          <cell r="R467">
            <v>22.803287209585296</v>
          </cell>
          <cell r="S467">
            <v>17.603305785123968</v>
          </cell>
          <cell r="T467">
            <v>21.3</v>
          </cell>
          <cell r="U467">
            <v>14.411411459630962</v>
          </cell>
          <cell r="V467">
            <v>5.353606044437651</v>
          </cell>
          <cell r="W467">
            <v>0.30412503820514353</v>
          </cell>
          <cell r="X467">
            <v>15.123086099612737</v>
          </cell>
          <cell r="Y467">
            <v>14.758674386369057</v>
          </cell>
          <cell r="Z467">
            <v>14.411411459630962</v>
          </cell>
        </row>
        <row r="469">
          <cell r="A469" t="str">
            <v>Côte chalonnaise</v>
          </cell>
          <cell r="AF469" t="e">
            <v>#REF!</v>
          </cell>
          <cell r="AM469">
            <v>0</v>
          </cell>
          <cell r="AN469">
            <v>0</v>
          </cell>
        </row>
        <row r="470">
          <cell r="A470" t="str">
            <v>Mercurey</v>
          </cell>
          <cell r="AC470">
            <v>60</v>
          </cell>
          <cell r="AD470" t="e">
            <v>#REF!</v>
          </cell>
          <cell r="AE470" t="e">
            <v>#REF!</v>
          </cell>
          <cell r="AF470" t="e">
            <v>#REF!</v>
          </cell>
          <cell r="AM470" t="e">
            <v>#REF!</v>
          </cell>
          <cell r="AN470" t="e">
            <v>#REF!</v>
          </cell>
        </row>
        <row r="471">
          <cell r="B471" t="str">
            <v>Domaine François Raquillet</v>
          </cell>
          <cell r="AC471">
            <v>2</v>
          </cell>
          <cell r="AD471" t="e">
            <v>#REF!</v>
          </cell>
          <cell r="AE471" t="e">
            <v>#REF!</v>
          </cell>
          <cell r="AF471" t="e">
            <v>#REF!</v>
          </cell>
          <cell r="AM471" t="e">
            <v>#REF!</v>
          </cell>
          <cell r="AN471" t="e">
            <v>#REF!</v>
          </cell>
        </row>
        <row r="472">
          <cell r="A472">
            <v>4303</v>
          </cell>
          <cell r="C472" t="str">
            <v>Mercurey blanc</v>
          </cell>
          <cell r="D472">
            <v>2007</v>
          </cell>
          <cell r="E472" t="str">
            <v>blanc</v>
          </cell>
          <cell r="F472" t="str">
            <v>75 cl</v>
          </cell>
          <cell r="G472">
            <v>8.3000000000000007</v>
          </cell>
          <cell r="H472">
            <v>0.56181449999999999</v>
          </cell>
          <cell r="I472">
            <v>0.59</v>
          </cell>
          <cell r="J472">
            <v>4.4699999999999997E-2</v>
          </cell>
          <cell r="K472">
            <v>7.3949999999999988E-2</v>
          </cell>
          <cell r="L472">
            <v>1.4999740686316883E-2</v>
          </cell>
          <cell r="M472">
            <v>0.1</v>
          </cell>
          <cell r="N472">
            <v>9.6854642406863185</v>
          </cell>
          <cell r="O472">
            <v>11.229957930219198</v>
          </cell>
          <cell r="P472">
            <v>0.35</v>
          </cell>
          <cell r="Q472">
            <v>14.900714216440489</v>
          </cell>
          <cell r="R472">
            <v>18.029864201892991</v>
          </cell>
          <cell r="S472">
            <v>13.140495867768594</v>
          </cell>
          <cell r="T472">
            <v>15.899999999999999</v>
          </cell>
          <cell r="U472">
            <v>11.229957930219198</v>
          </cell>
          <cell r="V472">
            <v>3.4550316270822758</v>
          </cell>
          <cell r="W472">
            <v>0.26293007979682731</v>
          </cell>
          <cell r="X472">
            <v>11.957363260106565</v>
          </cell>
          <cell r="Y472">
            <v>11.669234024923275</v>
          </cell>
          <cell r="Z472">
            <v>11.394663812572139</v>
          </cell>
          <cell r="AF472" t="e">
            <v>#REF!</v>
          </cell>
          <cell r="AM472" t="e">
            <v>#REF!</v>
          </cell>
          <cell r="AN472" t="e">
            <v>#REF!</v>
          </cell>
        </row>
        <row r="473">
          <cell r="A473">
            <v>4305</v>
          </cell>
          <cell r="C473" t="str">
            <v>Mercurey blanc "La Brigadière"</v>
          </cell>
          <cell r="D473">
            <v>2009</v>
          </cell>
          <cell r="E473" t="str">
            <v>blanc</v>
          </cell>
          <cell r="F473" t="str">
            <v>75 cl</v>
          </cell>
          <cell r="G473">
            <v>8.07</v>
          </cell>
          <cell r="H473">
            <v>0.56181449999999999</v>
          </cell>
          <cell r="I473">
            <v>0.59</v>
          </cell>
          <cell r="J473">
            <v>4.4699999999999997E-2</v>
          </cell>
          <cell r="K473">
            <v>7.3949999999999988E-2</v>
          </cell>
          <cell r="L473">
            <v>1.4999740686316883E-2</v>
          </cell>
          <cell r="M473">
            <v>0.1</v>
          </cell>
          <cell r="N473">
            <v>9.4554642406863181</v>
          </cell>
          <cell r="O473">
            <v>10.95936969492508</v>
          </cell>
          <cell r="P473">
            <v>0.35</v>
          </cell>
          <cell r="Q473">
            <v>14.546868062594335</v>
          </cell>
          <cell r="R473">
            <v>17.601710355739144</v>
          </cell>
          <cell r="S473">
            <v>12.809917355371901</v>
          </cell>
          <cell r="T473">
            <v>15.5</v>
          </cell>
          <cell r="U473">
            <v>10.95936969492508</v>
          </cell>
          <cell r="V473">
            <v>3.3544531146855832</v>
          </cell>
          <cell r="W473">
            <v>0.26186375927545519</v>
          </cell>
          <cell r="X473">
            <v>11.673412642822614</v>
          </cell>
          <cell r="Y473">
            <v>11.392125591188336</v>
          </cell>
          <cell r="Z473">
            <v>11.124075577278022</v>
          </cell>
          <cell r="AF473" t="e">
            <v>#REF!</v>
          </cell>
          <cell r="AM473" t="e">
            <v>#REF!</v>
          </cell>
          <cell r="AN473" t="e">
            <v>#REF!</v>
          </cell>
        </row>
        <row r="474">
          <cell r="A474">
            <v>4307</v>
          </cell>
          <cell r="C474" t="str">
            <v xml:space="preserve">Mercurey Vieilles Vignes </v>
          </cell>
          <cell r="D474">
            <v>2009</v>
          </cell>
          <cell r="E474" t="str">
            <v>rouge</v>
          </cell>
          <cell r="F474" t="str">
            <v>75 cl</v>
          </cell>
          <cell r="G474">
            <v>9.3000000000000007</v>
          </cell>
          <cell r="H474">
            <v>0.56181449999999999</v>
          </cell>
          <cell r="I474">
            <v>0.59</v>
          </cell>
          <cell r="J474">
            <v>4.4699999999999997E-2</v>
          </cell>
          <cell r="K474">
            <v>7.3949999999999988E-2</v>
          </cell>
          <cell r="L474">
            <v>1.4999740686316883E-2</v>
          </cell>
          <cell r="M474">
            <v>0.1</v>
          </cell>
          <cell r="N474">
            <v>10.685464240686319</v>
          </cell>
          <cell r="O474">
            <v>12.406428518454492</v>
          </cell>
          <cell r="P474">
            <v>0.35</v>
          </cell>
          <cell r="Q474">
            <v>16.439175754902028</v>
          </cell>
          <cell r="R474">
            <v>19.891402663431453</v>
          </cell>
          <cell r="S474">
            <v>14.132231404958675</v>
          </cell>
          <cell r="T474">
            <v>17.099999999999998</v>
          </cell>
          <cell r="U474">
            <v>12.406428518454492</v>
          </cell>
          <cell r="V474">
            <v>3.446767164272357</v>
          </cell>
          <cell r="W474">
            <v>0.24389405080523699</v>
          </cell>
          <cell r="X474">
            <v>13.191931161341133</v>
          </cell>
          <cell r="Y474">
            <v>12.87405330203171</v>
          </cell>
          <cell r="Z474">
            <v>12.571134400807434</v>
          </cell>
          <cell r="AF474" t="e">
            <v>#REF!</v>
          </cell>
          <cell r="AM474">
            <v>0</v>
          </cell>
          <cell r="AN474">
            <v>0</v>
          </cell>
        </row>
        <row r="475">
          <cell r="B475" t="str">
            <v>Domaine Sarrazin Michel &amp; Fils - Jambles</v>
          </cell>
          <cell r="AC475">
            <v>2</v>
          </cell>
          <cell r="AD475" t="e">
            <v>#REF!</v>
          </cell>
          <cell r="AE475" t="e">
            <v>#REF!</v>
          </cell>
          <cell r="AF475" t="e">
            <v>#REF!</v>
          </cell>
          <cell r="AM475" t="e">
            <v>#REF!</v>
          </cell>
          <cell r="AN475" t="e">
            <v>#REF!</v>
          </cell>
        </row>
        <row r="476">
          <cell r="A476">
            <v>4308</v>
          </cell>
          <cell r="B476">
            <v>649795</v>
          </cell>
          <cell r="C476" t="str">
            <v>Mercurey "La Perrière" - Domaine Sarrazin</v>
          </cell>
          <cell r="D476">
            <v>2015</v>
          </cell>
          <cell r="E476" t="str">
            <v>rouge</v>
          </cell>
          <cell r="F476" t="str">
            <v>75 cl</v>
          </cell>
          <cell r="G476">
            <v>12.56</v>
          </cell>
          <cell r="H476">
            <v>0</v>
          </cell>
          <cell r="I476">
            <v>0</v>
          </cell>
          <cell r="J476">
            <v>4.4699999999999997E-2</v>
          </cell>
          <cell r="K476">
            <v>0</v>
          </cell>
          <cell r="L476">
            <v>1.4999740686316883E-2</v>
          </cell>
          <cell r="M476">
            <v>0.1</v>
          </cell>
          <cell r="N476">
            <v>12.719699740686318</v>
          </cell>
          <cell r="O476">
            <v>14.799646753748609</v>
          </cell>
          <cell r="P476">
            <v>0.35</v>
          </cell>
          <cell r="Q476">
            <v>19.568768831825103</v>
          </cell>
          <cell r="R476">
            <v>23.678210286508374</v>
          </cell>
          <cell r="S476">
            <v>17.107438016528924</v>
          </cell>
          <cell r="T476">
            <v>20.7</v>
          </cell>
          <cell r="U476">
            <v>14.799646753748609</v>
          </cell>
          <cell r="V476">
            <v>4.3877382758426062</v>
          </cell>
          <cell r="W476">
            <v>0.25648131950577557</v>
          </cell>
          <cell r="X476">
            <v>15.703333013192983</v>
          </cell>
          <cell r="Y476">
            <v>15.324939446610022</v>
          </cell>
          <cell r="Z476">
            <v>14.964352636101552</v>
          </cell>
          <cell r="AF476" t="e">
            <v>#REF!</v>
          </cell>
          <cell r="AM476" t="e">
            <v>#REF!</v>
          </cell>
          <cell r="AN476" t="e">
            <v>#REF!</v>
          </cell>
        </row>
        <row r="477">
          <cell r="A477" t="str">
            <v>Givry</v>
          </cell>
          <cell r="AC477">
            <v>60</v>
          </cell>
          <cell r="AD477" t="e">
            <v>#REF!</v>
          </cell>
          <cell r="AE477" t="e">
            <v>#REF!</v>
          </cell>
          <cell r="AF477" t="e">
            <v>#REF!</v>
          </cell>
          <cell r="AM477" t="e">
            <v>#REF!</v>
          </cell>
          <cell r="AN477" t="e">
            <v>#REF!</v>
          </cell>
        </row>
        <row r="478">
          <cell r="B478" t="str">
            <v>Domaine Sarrazin Michel &amp; Fils - Jambles</v>
          </cell>
          <cell r="AC478">
            <v>2</v>
          </cell>
          <cell r="AD478" t="e">
            <v>#REF!</v>
          </cell>
          <cell r="AE478" t="e">
            <v>#REF!</v>
          </cell>
          <cell r="AF478" t="e">
            <v>#REF!</v>
          </cell>
          <cell r="AM478" t="e">
            <v>#REF!</v>
          </cell>
          <cell r="AN478" t="e">
            <v>#REF!</v>
          </cell>
        </row>
        <row r="479">
          <cell r="A479">
            <v>4314</v>
          </cell>
          <cell r="B479">
            <v>306194</v>
          </cell>
          <cell r="C479" t="str">
            <v>Givry blanc "Sans Nom" - Dom Sarrazin</v>
          </cell>
          <cell r="D479">
            <v>2014</v>
          </cell>
          <cell r="E479" t="str">
            <v>blanc</v>
          </cell>
          <cell r="F479" t="str">
            <v>75 cl</v>
          </cell>
          <cell r="G479">
            <v>9.9</v>
          </cell>
          <cell r="H479">
            <v>0</v>
          </cell>
          <cell r="I479">
            <v>0</v>
          </cell>
          <cell r="J479">
            <v>4.4699999999999997E-2</v>
          </cell>
          <cell r="K479">
            <v>0</v>
          </cell>
          <cell r="L479">
            <v>1.4999740686316883E-2</v>
          </cell>
          <cell r="M479">
            <v>0.1</v>
          </cell>
          <cell r="N479">
            <v>10.059699740686318</v>
          </cell>
          <cell r="O479">
            <v>11.834940871395668</v>
          </cell>
          <cell r="P479">
            <v>0.35</v>
          </cell>
          <cell r="Q479">
            <v>15.476461139517411</v>
          </cell>
          <cell r="R479">
            <v>18.726517978816066</v>
          </cell>
          <cell r="S479">
            <v>14.793388429752065</v>
          </cell>
          <cell r="T479">
            <v>17.899999999999999</v>
          </cell>
          <cell r="U479">
            <v>11.834940871395668</v>
          </cell>
          <cell r="V479">
            <v>4.7336886890657475</v>
          </cell>
          <cell r="W479">
            <v>0.31998677730556174</v>
          </cell>
          <cell r="X479">
            <v>12.419382395909034</v>
          </cell>
          <cell r="Y479">
            <v>12.120120169501588</v>
          </cell>
          <cell r="Z479">
            <v>11.834940871395668</v>
          </cell>
        </row>
        <row r="480">
          <cell r="A480">
            <v>4315</v>
          </cell>
          <cell r="B480">
            <v>324294</v>
          </cell>
          <cell r="C480" t="str">
            <v>Givry blanc "Champs Lalot" 1er cru - Dom Sarrazin</v>
          </cell>
          <cell r="D480">
            <v>2016</v>
          </cell>
          <cell r="E480" t="str">
            <v>blanc</v>
          </cell>
          <cell r="F480" t="str">
            <v>75 cl</v>
          </cell>
          <cell r="G480">
            <v>12.97</v>
          </cell>
          <cell r="H480">
            <v>0</v>
          </cell>
          <cell r="I480">
            <v>0</v>
          </cell>
          <cell r="J480">
            <v>4.4699999999999997E-2</v>
          </cell>
          <cell r="K480">
            <v>0</v>
          </cell>
          <cell r="L480">
            <v>1.4999740686316883E-2</v>
          </cell>
          <cell r="M480">
            <v>0.1</v>
          </cell>
          <cell r="N480">
            <v>13.129699740686318</v>
          </cell>
          <cell r="O480">
            <v>15.446705577278022</v>
          </cell>
          <cell r="P480">
            <v>0.35</v>
          </cell>
          <cell r="Q480">
            <v>20.199538062594335</v>
          </cell>
          <cell r="R480">
            <v>24.441441055739144</v>
          </cell>
          <cell r="S480">
            <v>18.925619834710744</v>
          </cell>
          <cell r="T480">
            <v>22.9</v>
          </cell>
          <cell r="U480">
            <v>15.446705577278022</v>
          </cell>
          <cell r="V480">
            <v>5.7959200940244262</v>
          </cell>
          <cell r="W480">
            <v>0.3062473062781465</v>
          </cell>
          <cell r="X480">
            <v>16.209505852699156</v>
          </cell>
          <cell r="Y480">
            <v>15.818915350224481</v>
          </cell>
          <cell r="Z480">
            <v>15.446705577278022</v>
          </cell>
          <cell r="AF480" t="e">
            <v>#REF!</v>
          </cell>
          <cell r="AM480" t="e">
            <v>#REF!</v>
          </cell>
          <cell r="AN480" t="e">
            <v>#REF!</v>
          </cell>
        </row>
        <row r="481">
          <cell r="A481">
            <v>4316</v>
          </cell>
          <cell r="B481">
            <v>686595</v>
          </cell>
          <cell r="C481" t="str">
            <v>Givry rouge 1er cru "Champs Lalot" - Domaine Sarrazin</v>
          </cell>
          <cell r="D481">
            <v>2016</v>
          </cell>
          <cell r="E481" t="str">
            <v>rouge</v>
          </cell>
          <cell r="F481" t="str">
            <v>75 cl</v>
          </cell>
          <cell r="G481">
            <v>13.32</v>
          </cell>
          <cell r="H481">
            <v>0</v>
          </cell>
          <cell r="I481">
            <v>0</v>
          </cell>
          <cell r="J481">
            <v>4.4699999999999997E-2</v>
          </cell>
          <cell r="K481">
            <v>0</v>
          </cell>
          <cell r="L481">
            <v>1.4999740686316883E-2</v>
          </cell>
          <cell r="M481">
            <v>0.1</v>
          </cell>
          <cell r="N481">
            <v>13.479699740686318</v>
          </cell>
          <cell r="O481">
            <v>15.858470283160374</v>
          </cell>
          <cell r="P481">
            <v>0.35</v>
          </cell>
          <cell r="Q481">
            <v>20.737999601055872</v>
          </cell>
          <cell r="R481">
            <v>25.092979517277605</v>
          </cell>
          <cell r="S481">
            <v>19.173553719008265</v>
          </cell>
          <cell r="T481">
            <v>23.2</v>
          </cell>
          <cell r="U481">
            <v>15.858470283160374</v>
          </cell>
          <cell r="V481">
            <v>5.6938539783219468</v>
          </cell>
          <cell r="W481">
            <v>0.29696393593834292</v>
          </cell>
          <cell r="X481">
            <v>16.641604618131254</v>
          </cell>
          <cell r="Y481">
            <v>16.240602097212431</v>
          </cell>
          <cell r="Z481">
            <v>15.858470283160374</v>
          </cell>
          <cell r="AF481" t="e">
            <v>#REF!</v>
          </cell>
          <cell r="AM481" t="e">
            <v>#REF!</v>
          </cell>
          <cell r="AN481" t="e">
            <v>#REF!</v>
          </cell>
        </row>
        <row r="482">
          <cell r="A482">
            <v>4317</v>
          </cell>
          <cell r="B482">
            <v>653695</v>
          </cell>
          <cell r="C482" t="str">
            <v>Givry rouge VV "Les Dracy" - Domaine Sarrazin</v>
          </cell>
          <cell r="D482">
            <v>2015</v>
          </cell>
          <cell r="E482" t="str">
            <v>rouge</v>
          </cell>
          <cell r="F482" t="str">
            <v>75 cl</v>
          </cell>
          <cell r="G482">
            <v>11.29</v>
          </cell>
          <cell r="H482">
            <v>0</v>
          </cell>
          <cell r="I482">
            <v>0</v>
          </cell>
          <cell r="J482">
            <v>4.4699999999999997E-2</v>
          </cell>
          <cell r="K482">
            <v>0</v>
          </cell>
          <cell r="L482">
            <v>1.4999740686316883E-2</v>
          </cell>
          <cell r="M482">
            <v>0.1</v>
          </cell>
          <cell r="N482">
            <v>11.449699740686317</v>
          </cell>
          <cell r="O482">
            <v>13.470234989042726</v>
          </cell>
          <cell r="P482">
            <v>0.35</v>
          </cell>
          <cell r="Q482">
            <v>17.614922677978949</v>
          </cell>
          <cell r="R482">
            <v>21.314056440354527</v>
          </cell>
          <cell r="S482">
            <v>16.776859504132233</v>
          </cell>
          <cell r="T482">
            <v>20.3</v>
          </cell>
          <cell r="U482">
            <v>13.470234989042726</v>
          </cell>
          <cell r="V482">
            <v>5.3271597634459162</v>
          </cell>
          <cell r="W482">
            <v>0.31753021250096347</v>
          </cell>
          <cell r="X482">
            <v>14.135431778625081</v>
          </cell>
          <cell r="Y482">
            <v>13.79481896468231</v>
          </cell>
          <cell r="Z482">
            <v>13.470234989042726</v>
          </cell>
          <cell r="AF482" t="e">
            <v>#REF!</v>
          </cell>
          <cell r="AM482" t="e">
            <v>#REF!</v>
          </cell>
          <cell r="AN482" t="e">
            <v>#REF!</v>
          </cell>
        </row>
        <row r="483">
          <cell r="AF483" t="e">
            <v>#REF!</v>
          </cell>
          <cell r="AM483">
            <v>0</v>
          </cell>
          <cell r="AN483">
            <v>0</v>
          </cell>
        </row>
        <row r="484">
          <cell r="A484" t="str">
            <v>Mâconnais</v>
          </cell>
          <cell r="AF484" t="e">
            <v>#REF!</v>
          </cell>
          <cell r="AM484">
            <v>0</v>
          </cell>
          <cell r="AN484">
            <v>0</v>
          </cell>
        </row>
        <row r="485">
          <cell r="A485" t="str">
            <v>Mâcon-villages</v>
          </cell>
          <cell r="AC485">
            <v>7</v>
          </cell>
          <cell r="AD485" t="e">
            <v>#REF!</v>
          </cell>
          <cell r="AE485" t="e">
            <v>#REF!</v>
          </cell>
          <cell r="AF485" t="e">
            <v>#REF!</v>
          </cell>
          <cell r="AM485" t="e">
            <v>#REF!</v>
          </cell>
          <cell r="AN485" t="e">
            <v>#REF!</v>
          </cell>
        </row>
        <row r="486">
          <cell r="B486" t="str">
            <v>Domaine Daniel Pollier</v>
          </cell>
          <cell r="AC486">
            <v>7</v>
          </cell>
          <cell r="AD486">
            <v>68.264462809917362</v>
          </cell>
          <cell r="AE486">
            <v>2.3058256946090596</v>
          </cell>
          <cell r="AF486" t="e">
            <v>#REF!</v>
          </cell>
          <cell r="AM486">
            <v>9.7520661157024797</v>
          </cell>
          <cell r="AN486">
            <v>8.7768595041322328</v>
          </cell>
        </row>
        <row r="487">
          <cell r="A487">
            <v>4208</v>
          </cell>
          <cell r="B487">
            <v>308396</v>
          </cell>
          <cell r="C487" t="str">
            <v>Mâcon Villages blanc - Daniel Pollier</v>
          </cell>
          <cell r="D487">
            <v>2016</v>
          </cell>
          <cell r="E487" t="str">
            <v>blanc</v>
          </cell>
          <cell r="F487" t="str">
            <v>75 cl</v>
          </cell>
          <cell r="G487">
            <v>6.38</v>
          </cell>
          <cell r="H487">
            <v>0</v>
          </cell>
          <cell r="I487">
            <v>0</v>
          </cell>
          <cell r="J487">
            <v>4.4699999999999997E-2</v>
          </cell>
          <cell r="K487">
            <v>0</v>
          </cell>
          <cell r="L487">
            <v>1.4999740686316883E-2</v>
          </cell>
          <cell r="M487">
            <v>0.1</v>
          </cell>
          <cell r="N487">
            <v>6.5396997406863164</v>
          </cell>
          <cell r="O487">
            <v>7.6937644008074315</v>
          </cell>
          <cell r="P487">
            <v>0.35</v>
          </cell>
          <cell r="Q487">
            <v>10.061076524132794</v>
          </cell>
          <cell r="R487">
            <v>12.17390259420068</v>
          </cell>
          <cell r="S487">
            <v>9.7520661157024797</v>
          </cell>
          <cell r="T487">
            <v>11.8</v>
          </cell>
          <cell r="U487">
            <v>7.6937644008074315</v>
          </cell>
          <cell r="V487">
            <v>3.2123663750161633</v>
          </cell>
          <cell r="W487">
            <v>0.32940367065843706</v>
          </cell>
          <cell r="X487">
            <v>8.0737033835633536</v>
          </cell>
          <cell r="Y487">
            <v>7.8791563140798999</v>
          </cell>
          <cell r="Z487">
            <v>7.6937644008074315</v>
          </cell>
          <cell r="AF487" t="e">
            <v>#REF!</v>
          </cell>
          <cell r="AM487">
            <v>0</v>
          </cell>
          <cell r="AN487">
            <v>0</v>
          </cell>
        </row>
        <row r="488">
          <cell r="A488">
            <v>4228</v>
          </cell>
          <cell r="B488">
            <v>308496</v>
          </cell>
          <cell r="C488" t="str">
            <v>Mâcon Fuissé blanc - Daniel Pollier</v>
          </cell>
          <cell r="D488">
            <v>2016</v>
          </cell>
          <cell r="E488" t="str">
            <v>blanc</v>
          </cell>
          <cell r="F488" t="str">
            <v>75 cl</v>
          </cell>
          <cell r="G488">
            <v>6.89</v>
          </cell>
          <cell r="H488">
            <v>0</v>
          </cell>
          <cell r="I488">
            <v>0</v>
          </cell>
          <cell r="J488">
            <v>4.4699999999999997E-2</v>
          </cell>
          <cell r="K488">
            <v>0</v>
          </cell>
          <cell r="L488">
            <v>1.4999740686316883E-2</v>
          </cell>
          <cell r="M488">
            <v>0.1</v>
          </cell>
          <cell r="N488">
            <v>7.0496997406863162</v>
          </cell>
          <cell r="O488">
            <v>8.2937644008074312</v>
          </cell>
          <cell r="P488">
            <v>0.35</v>
          </cell>
          <cell r="Q488">
            <v>10.845691908748178</v>
          </cell>
          <cell r="R488">
            <v>13.123287209585294</v>
          </cell>
          <cell r="S488">
            <v>10.495867768595041</v>
          </cell>
          <cell r="T488">
            <v>12.7</v>
          </cell>
          <cell r="U488">
            <v>8.2937644008074312</v>
          </cell>
          <cell r="V488">
            <v>3.4461680279087243</v>
          </cell>
          <cell r="W488">
            <v>0.32833569399760287</v>
          </cell>
          <cell r="X488">
            <v>8.7033330131929816</v>
          </cell>
          <cell r="Y488">
            <v>8.4936141454051999</v>
          </cell>
          <cell r="Z488">
            <v>8.2937644008074312</v>
          </cell>
          <cell r="AF488" t="e">
            <v>#REF!</v>
          </cell>
          <cell r="AM488" t="e">
            <v>#REF!</v>
          </cell>
          <cell r="AN488" t="e">
            <v>#REF!</v>
          </cell>
        </row>
        <row r="489">
          <cell r="A489">
            <v>4248</v>
          </cell>
          <cell r="B489">
            <v>303094</v>
          </cell>
          <cell r="C489" t="str">
            <v>Mâcon Chaintré "Les Champs Bardes" - Daniel Pollier</v>
          </cell>
          <cell r="D489">
            <v>2014</v>
          </cell>
          <cell r="E489" t="str">
            <v>blanc</v>
          </cell>
          <cell r="F489" t="str">
            <v>75 cl</v>
          </cell>
          <cell r="G489">
            <v>6.6</v>
          </cell>
          <cell r="H489">
            <v>0</v>
          </cell>
          <cell r="I489">
            <v>0</v>
          </cell>
          <cell r="J489">
            <v>4.4699999999999997E-2</v>
          </cell>
          <cell r="K489">
            <v>0</v>
          </cell>
          <cell r="L489">
            <v>1.4999740686316883E-2</v>
          </cell>
          <cell r="M489">
            <v>0.1</v>
          </cell>
          <cell r="N489">
            <v>6.7596997406863162</v>
          </cell>
          <cell r="O489">
            <v>7.9525879302191953</v>
          </cell>
          <cell r="P489">
            <v>0.35</v>
          </cell>
          <cell r="Q489">
            <v>10.399538062594333</v>
          </cell>
          <cell r="R489">
            <v>12.583441055739142</v>
          </cell>
          <cell r="S489">
            <v>10.165289256198346</v>
          </cell>
          <cell r="T489">
            <v>12.299999999999999</v>
          </cell>
          <cell r="U489">
            <v>7.9525879302191953</v>
          </cell>
          <cell r="V489">
            <v>3.4055895155120295</v>
          </cell>
          <cell r="W489">
            <v>0.33502140762354116</v>
          </cell>
          <cell r="X489">
            <v>8.345308321834958</v>
          </cell>
          <cell r="Y489">
            <v>8.1442165550437551</v>
          </cell>
          <cell r="Z489">
            <v>7.9525879302191953</v>
          </cell>
          <cell r="AF489" t="e">
            <v>#REF!</v>
          </cell>
          <cell r="AM489" t="e">
            <v>#REF!</v>
          </cell>
          <cell r="AN489" t="e">
            <v>#REF!</v>
          </cell>
        </row>
        <row r="490">
          <cell r="A490" t="str">
            <v>Pouilly-fuissé</v>
          </cell>
          <cell r="AD490" t="e">
            <v>#REF!</v>
          </cell>
          <cell r="AE490" t="e">
            <v>#REF!</v>
          </cell>
          <cell r="AM490" t="e">
            <v>#REF!</v>
          </cell>
          <cell r="AN490" t="e">
            <v>#REF!</v>
          </cell>
        </row>
        <row r="491">
          <cell r="B491" t="str">
            <v>Domaine Daniel Pollier</v>
          </cell>
          <cell r="AD491" t="e">
            <v>#REF!</v>
          </cell>
          <cell r="AE491" t="e">
            <v>#REF!</v>
          </cell>
          <cell r="AM491" t="e">
            <v>#REF!</v>
          </cell>
          <cell r="AN491" t="e">
            <v>#REF!</v>
          </cell>
        </row>
        <row r="492">
          <cell r="A492">
            <v>4238</v>
          </cell>
          <cell r="B492">
            <v>308693</v>
          </cell>
          <cell r="C492" t="str">
            <v>Pouilly Fuissé Vieilles Vignes - Daniel Pollier</v>
          </cell>
          <cell r="D492">
            <v>2013</v>
          </cell>
          <cell r="E492" t="str">
            <v>blanc</v>
          </cell>
          <cell r="F492" t="str">
            <v>75 cl</v>
          </cell>
          <cell r="G492">
            <v>10.64</v>
          </cell>
          <cell r="H492">
            <v>0</v>
          </cell>
          <cell r="I492">
            <v>0</v>
          </cell>
          <cell r="J492">
            <v>4.4699999999999997E-2</v>
          </cell>
          <cell r="K492">
            <v>0</v>
          </cell>
          <cell r="L492">
            <v>1.4999740686316883E-2</v>
          </cell>
          <cell r="M492">
            <v>0.1</v>
          </cell>
          <cell r="N492">
            <v>10.799699740686318</v>
          </cell>
          <cell r="O492">
            <v>12.540823224336844</v>
          </cell>
          <cell r="P492">
            <v>0.35</v>
          </cell>
          <cell r="Q492">
            <v>16.614922677978949</v>
          </cell>
          <cell r="R492">
            <v>20.10405644035453</v>
          </cell>
          <cell r="S492">
            <v>15.785123966942148</v>
          </cell>
          <cell r="T492">
            <v>19.099999999999998</v>
          </cell>
          <cell r="U492">
            <v>12.540823224336844</v>
          </cell>
          <cell r="V492">
            <v>4.9854242262558301</v>
          </cell>
          <cell r="W492">
            <v>0.31583053998793481</v>
          </cell>
          <cell r="X492">
            <v>13.332962642822613</v>
          </cell>
          <cell r="Y492">
            <v>13.011686434561829</v>
          </cell>
          <cell r="Z492">
            <v>12.705529106689786</v>
          </cell>
          <cell r="AF492" t="e">
            <v>#REF!</v>
          </cell>
          <cell r="AM492" t="e">
            <v>#REF!</v>
          </cell>
          <cell r="AN492" t="e">
            <v>#REF!</v>
          </cell>
        </row>
        <row r="493">
          <cell r="A493">
            <v>4239</v>
          </cell>
          <cell r="B493">
            <v>316895</v>
          </cell>
          <cell r="C493" t="str">
            <v>Pouilly Fuissé Vieilles Vignes - Daniel Pollier</v>
          </cell>
          <cell r="D493">
            <v>2015</v>
          </cell>
          <cell r="E493" t="str">
            <v>blanc</v>
          </cell>
          <cell r="F493">
            <v>37.5</v>
          </cell>
          <cell r="G493">
            <v>7.11</v>
          </cell>
          <cell r="H493">
            <v>0</v>
          </cell>
          <cell r="I493">
            <v>0</v>
          </cell>
          <cell r="J493">
            <v>4.4699999999999997E-2</v>
          </cell>
          <cell r="K493">
            <v>0</v>
          </cell>
          <cell r="L493">
            <v>1.4999740686316883E-2</v>
          </cell>
          <cell r="M493">
            <v>0.1</v>
          </cell>
          <cell r="N493">
            <v>7.2696997406863169</v>
          </cell>
          <cell r="O493">
            <v>8.5525879302191967</v>
          </cell>
          <cell r="P493">
            <v>0.35</v>
          </cell>
          <cell r="Q493">
            <v>11.184153447209718</v>
          </cell>
          <cell r="R493">
            <v>13.532825671123758</v>
          </cell>
          <cell r="S493">
            <v>10.66115702479339</v>
          </cell>
          <cell r="T493">
            <v>12.9</v>
          </cell>
          <cell r="U493">
            <v>8.5525879302191967</v>
          </cell>
          <cell r="V493">
            <v>3.3914572841070729</v>
          </cell>
          <cell r="W493">
            <v>0.31811343517593471</v>
          </cell>
          <cell r="X493">
            <v>8.9749379514645877</v>
          </cell>
          <cell r="Y493">
            <v>8.7586743863690568</v>
          </cell>
          <cell r="Z493">
            <v>8.5525879302191967</v>
          </cell>
          <cell r="AF493" t="e">
            <v>#REF!</v>
          </cell>
          <cell r="AM493" t="e">
            <v>#REF!</v>
          </cell>
          <cell r="AN493" t="e">
            <v>#REF!</v>
          </cell>
        </row>
        <row r="494">
          <cell r="A494">
            <v>4236</v>
          </cell>
          <cell r="B494">
            <v>308694</v>
          </cell>
          <cell r="C494" t="str">
            <v>Pouilly Fuissé Vieilles Vignes - Daniel Pollier</v>
          </cell>
          <cell r="D494">
            <v>2016</v>
          </cell>
          <cell r="E494" t="str">
            <v>blanc</v>
          </cell>
          <cell r="F494" t="str">
            <v>75 cl</v>
          </cell>
          <cell r="G494">
            <v>10.94</v>
          </cell>
          <cell r="H494">
            <v>0</v>
          </cell>
          <cell r="I494">
            <v>0</v>
          </cell>
          <cell r="J494">
            <v>4.4699999999999997E-2</v>
          </cell>
          <cell r="K494">
            <v>0</v>
          </cell>
          <cell r="L494">
            <v>1.4999740686316883E-2</v>
          </cell>
          <cell r="M494">
            <v>0.1</v>
          </cell>
          <cell r="N494">
            <v>11.099699740686317</v>
          </cell>
          <cell r="O494">
            <v>13.058470283160373</v>
          </cell>
          <cell r="P494">
            <v>0.35</v>
          </cell>
          <cell r="Q494">
            <v>17.076461139517409</v>
          </cell>
          <cell r="R494">
            <v>20.662517978816066</v>
          </cell>
          <cell r="S494">
            <v>15.867768595041323</v>
          </cell>
          <cell r="T494">
            <v>19.2</v>
          </cell>
          <cell r="U494">
            <v>13.058470283160373</v>
          </cell>
          <cell r="V494">
            <v>4.7680688543550058</v>
          </cell>
          <cell r="W494">
            <v>0.30048767259216441</v>
          </cell>
          <cell r="X494">
            <v>13.703333013192983</v>
          </cell>
          <cell r="Y494">
            <v>13.373132217694359</v>
          </cell>
          <cell r="Z494">
            <v>13.058470283160373</v>
          </cell>
          <cell r="AF494" t="e">
            <v>#REF!</v>
          </cell>
          <cell r="AM494" t="e">
            <v>#REF!</v>
          </cell>
          <cell r="AN494" t="e">
            <v>#REF!</v>
          </cell>
        </row>
        <row r="495">
          <cell r="A495" t="str">
            <v>Saint-Véran</v>
          </cell>
          <cell r="AF495" t="e">
            <v>#REF!</v>
          </cell>
          <cell r="AM495" t="e">
            <v>#REF!</v>
          </cell>
          <cell r="AN495" t="e">
            <v>#REF!</v>
          </cell>
        </row>
        <row r="496">
          <cell r="B496" t="str">
            <v>Domaine Daniel Pollier</v>
          </cell>
          <cell r="AF496" t="e">
            <v>#REF!</v>
          </cell>
          <cell r="AM496" t="e">
            <v>#REF!</v>
          </cell>
          <cell r="AN496" t="e">
            <v>#REF!</v>
          </cell>
        </row>
        <row r="497">
          <cell r="A497">
            <v>4210</v>
          </cell>
          <cell r="B497">
            <v>308593</v>
          </cell>
          <cell r="C497" t="str">
            <v xml:space="preserve">Saint Véran </v>
          </cell>
          <cell r="D497">
            <v>2013</v>
          </cell>
          <cell r="E497" t="str">
            <v>blanc</v>
          </cell>
          <cell r="F497" t="str">
            <v>75 cl</v>
          </cell>
          <cell r="G497">
            <v>7.22</v>
          </cell>
          <cell r="H497">
            <v>0</v>
          </cell>
          <cell r="I497">
            <v>0</v>
          </cell>
          <cell r="J497">
            <v>4.4699999999999997E-2</v>
          </cell>
          <cell r="K497">
            <v>0</v>
          </cell>
          <cell r="L497">
            <v>1.4999740686316883E-2</v>
          </cell>
          <cell r="M497">
            <v>0.1</v>
          </cell>
          <cell r="N497">
            <v>7.3796997406863163</v>
          </cell>
          <cell r="O497">
            <v>8.3214939548118583</v>
          </cell>
          <cell r="P497">
            <v>0.35</v>
          </cell>
          <cell r="Q497">
            <v>11.353384216440487</v>
          </cell>
          <cell r="R497">
            <v>13.737594901892988</v>
          </cell>
          <cell r="S497">
            <v>10.826446280991735</v>
          </cell>
          <cell r="T497">
            <v>13.1</v>
          </cell>
          <cell r="U497">
            <v>8.517293812572138</v>
          </cell>
          <cell r="V497">
            <v>3.4467465403054192</v>
          </cell>
          <cell r="W497">
            <v>0.31836361173813416</v>
          </cell>
          <cell r="X497">
            <v>9.1107404206003899</v>
          </cell>
          <cell r="Y497">
            <v>8.8912045068509844</v>
          </cell>
          <cell r="Z497">
            <v>8.6819996949250786</v>
          </cell>
          <cell r="AF497" t="e">
            <v>#REF!</v>
          </cell>
          <cell r="AM497">
            <v>0</v>
          </cell>
          <cell r="AN497">
            <v>0</v>
          </cell>
        </row>
        <row r="498">
          <cell r="A498">
            <v>4211</v>
          </cell>
          <cell r="B498">
            <v>308594</v>
          </cell>
          <cell r="C498" t="str">
            <v>Saint Véran - Daniel Pollier</v>
          </cell>
          <cell r="D498">
            <v>2015</v>
          </cell>
          <cell r="E498" t="str">
            <v>blanc</v>
          </cell>
          <cell r="F498" t="str">
            <v>75 cl</v>
          </cell>
          <cell r="G498">
            <v>7.36</v>
          </cell>
          <cell r="H498">
            <v>0</v>
          </cell>
          <cell r="I498">
            <v>0</v>
          </cell>
          <cell r="J498">
            <v>4.4699999999999997E-2</v>
          </cell>
          <cell r="K498">
            <v>0</v>
          </cell>
          <cell r="L498">
            <v>1.4999740686316883E-2</v>
          </cell>
          <cell r="M498">
            <v>0.1</v>
          </cell>
          <cell r="N498">
            <v>7.5196997406863169</v>
          </cell>
          <cell r="O498">
            <v>8.8467055772780192</v>
          </cell>
          <cell r="P498">
            <v>0.35</v>
          </cell>
          <cell r="Q498">
            <v>11.568768831825102</v>
          </cell>
          <cell r="R498">
            <v>13.998210286508373</v>
          </cell>
          <cell r="S498">
            <v>10.826446280991735</v>
          </cell>
          <cell r="T498">
            <v>13.1</v>
          </cell>
          <cell r="U498">
            <v>8.8467055772780192</v>
          </cell>
          <cell r="V498">
            <v>3.3067465403054186</v>
          </cell>
          <cell r="W498">
            <v>0.30543231402821042</v>
          </cell>
          <cell r="X498">
            <v>9.2835799267732302</v>
          </cell>
          <cell r="Y498">
            <v>9.0598792056461654</v>
          </cell>
          <cell r="Z498">
            <v>8.8467055772780192</v>
          </cell>
          <cell r="AF498" t="e">
            <v>#REF!</v>
          </cell>
          <cell r="AM498">
            <v>7.768595041322313</v>
          </cell>
          <cell r="AN498">
            <v>6.991735537190082</v>
          </cell>
        </row>
        <row r="499">
          <cell r="A499">
            <v>4212</v>
          </cell>
          <cell r="B499">
            <v>308294</v>
          </cell>
          <cell r="C499" t="str">
            <v>Saint Véran - Daniel Pollier</v>
          </cell>
          <cell r="D499">
            <v>2015</v>
          </cell>
          <cell r="E499" t="str">
            <v>blanc</v>
          </cell>
          <cell r="F499">
            <v>37.5</v>
          </cell>
          <cell r="G499">
            <v>5.55</v>
          </cell>
          <cell r="H499">
            <v>0</v>
          </cell>
          <cell r="I499">
            <v>0</v>
          </cell>
          <cell r="J499">
            <v>4.4699999999999997E-2</v>
          </cell>
          <cell r="K499">
            <v>0</v>
          </cell>
          <cell r="L499">
            <v>1.4999740686316883E-2</v>
          </cell>
          <cell r="M499">
            <v>0.1</v>
          </cell>
          <cell r="N499">
            <v>5.7096997406863164</v>
          </cell>
          <cell r="O499">
            <v>6.7172938125721373</v>
          </cell>
          <cell r="P499">
            <v>0.35</v>
          </cell>
          <cell r="Q499">
            <v>8.784153447209718</v>
          </cell>
          <cell r="R499">
            <v>10.628825671123758</v>
          </cell>
          <cell r="S499">
            <v>8.1818181818181817</v>
          </cell>
          <cell r="T499">
            <v>9.9</v>
          </cell>
          <cell r="U499">
            <v>6.7172938125721373</v>
          </cell>
          <cell r="V499">
            <v>2.4721184411318653</v>
          </cell>
          <cell r="W499">
            <v>0.30214780947167241</v>
          </cell>
          <cell r="X499">
            <v>7.0490120255386621</v>
          </cell>
          <cell r="Y499">
            <v>6.8791563140798999</v>
          </cell>
          <cell r="Z499">
            <v>6.7172938125721373</v>
          </cell>
          <cell r="AF499" t="e">
            <v>#REF!</v>
          </cell>
          <cell r="AM499">
            <v>7.768595041322313</v>
          </cell>
          <cell r="AN499">
            <v>6.991735537190082</v>
          </cell>
        </row>
        <row r="501">
          <cell r="A501" t="str">
            <v>BEAUJOLAIS</v>
          </cell>
          <cell r="AF501" t="e">
            <v>#REF!</v>
          </cell>
          <cell r="AM501">
            <v>0</v>
          </cell>
          <cell r="AN501">
            <v>0</v>
          </cell>
        </row>
        <row r="502">
          <cell r="A502" t="str">
            <v>Beaujolais Nouveau</v>
          </cell>
          <cell r="AC502">
            <v>13</v>
          </cell>
          <cell r="AF502" t="e">
            <v>#REF!</v>
          </cell>
          <cell r="AM502">
            <v>6.1570247933884303</v>
          </cell>
          <cell r="AN502">
            <v>5.5413223140495873</v>
          </cell>
        </row>
        <row r="503">
          <cell r="B503" t="str">
            <v>Domaine Sylvain Fessy</v>
          </cell>
        </row>
        <row r="504">
          <cell r="A504">
            <v>4960</v>
          </cell>
          <cell r="C504" t="str">
            <v xml:space="preserve">Beaujolais Nouveau </v>
          </cell>
          <cell r="D504">
            <v>2012</v>
          </cell>
          <cell r="E504" t="str">
            <v>rouge</v>
          </cell>
          <cell r="F504" t="str">
            <v xml:space="preserve">75 cl </v>
          </cell>
          <cell r="G504">
            <v>4.25</v>
          </cell>
          <cell r="H504">
            <v>0</v>
          </cell>
          <cell r="I504">
            <v>0</v>
          </cell>
          <cell r="J504">
            <v>4.4699999999999997E-2</v>
          </cell>
          <cell r="K504">
            <v>0</v>
          </cell>
          <cell r="L504">
            <v>1.4999740686316883E-2</v>
          </cell>
          <cell r="M504">
            <v>0.1</v>
          </cell>
          <cell r="N504">
            <v>4.4096997406863165</v>
          </cell>
          <cell r="O504">
            <v>5.0231761655133145</v>
          </cell>
          <cell r="P504">
            <v>0.35</v>
          </cell>
          <cell r="Q504">
            <v>6.7841534472097171</v>
          </cell>
          <cell r="R504">
            <v>8.2088256711237566</v>
          </cell>
          <cell r="S504">
            <v>6.1570247933884303</v>
          </cell>
          <cell r="T504">
            <v>7.45</v>
          </cell>
          <cell r="U504">
            <v>5.0231761655133145</v>
          </cell>
          <cell r="V504">
            <v>1.7473250527021138</v>
          </cell>
          <cell r="W504">
            <v>0.2837937333918869</v>
          </cell>
          <cell r="X504">
            <v>5.4440737539337238</v>
          </cell>
          <cell r="Y504">
            <v>5.3128912538389361</v>
          </cell>
          <cell r="Z504">
            <v>5.1878820478662551</v>
          </cell>
          <cell r="AF504" t="e">
            <v>#REF!</v>
          </cell>
          <cell r="AM504">
            <v>0</v>
          </cell>
          <cell r="AN504">
            <v>0</v>
          </cell>
        </row>
        <row r="505">
          <cell r="A505" t="str">
            <v>Beaujolais AOC</v>
          </cell>
        </row>
        <row r="506">
          <cell r="B506" t="str">
            <v>Château de Boisfranc</v>
          </cell>
          <cell r="AF506" t="e">
            <v>#REF!</v>
          </cell>
          <cell r="AM506">
            <v>7.768595041322313</v>
          </cell>
          <cell r="AN506">
            <v>6.991735537190082</v>
          </cell>
        </row>
        <row r="507">
          <cell r="A507">
            <v>4900</v>
          </cell>
          <cell r="C507" t="str">
            <v>Beaujolais blanc</v>
          </cell>
          <cell r="D507">
            <v>2011</v>
          </cell>
          <cell r="E507" t="str">
            <v>blanc</v>
          </cell>
          <cell r="F507" t="str">
            <v>75 cl</v>
          </cell>
          <cell r="G507">
            <v>4</v>
          </cell>
          <cell r="H507">
            <v>0.56181449999999999</v>
          </cell>
          <cell r="I507">
            <v>0.59</v>
          </cell>
          <cell r="J507">
            <v>4.4699999999999997E-2</v>
          </cell>
          <cell r="K507">
            <v>7.3949999999999988E-2</v>
          </cell>
          <cell r="L507">
            <v>1.4999740686316883E-2</v>
          </cell>
          <cell r="M507">
            <v>0.1</v>
          </cell>
          <cell r="N507">
            <v>5.385464240686316</v>
          </cell>
          <cell r="O507">
            <v>6.1711344008074311</v>
          </cell>
          <cell r="P507">
            <v>0.35</v>
          </cell>
          <cell r="Q507">
            <v>8.2853296010558708</v>
          </cell>
          <cell r="R507">
            <v>10.025248817277603</v>
          </cell>
          <cell r="S507">
            <v>7.768595041322313</v>
          </cell>
          <cell r="T507">
            <v>9.3999999999999986</v>
          </cell>
          <cell r="U507">
            <v>6.1711344008074311</v>
          </cell>
          <cell r="V507">
            <v>2.383130800635997</v>
          </cell>
          <cell r="W507">
            <v>0.30676470944356987</v>
          </cell>
          <cell r="X507">
            <v>6.6487212847979205</v>
          </cell>
          <cell r="Y507">
            <v>6.4885111333570071</v>
          </cell>
          <cell r="Z507">
            <v>6.3358402831603717</v>
          </cell>
          <cell r="AF507" t="e">
            <v>#REF!</v>
          </cell>
          <cell r="AM507">
            <v>0</v>
          </cell>
          <cell r="AN507">
            <v>0</v>
          </cell>
        </row>
        <row r="508">
          <cell r="A508">
            <v>4901</v>
          </cell>
          <cell r="C508" t="str">
            <v>Beaujolais supérieur rouge</v>
          </cell>
          <cell r="D508">
            <v>2010</v>
          </cell>
          <cell r="E508" t="str">
            <v>rouge</v>
          </cell>
          <cell r="F508" t="str">
            <v>75 cl</v>
          </cell>
          <cell r="G508">
            <v>4</v>
          </cell>
          <cell r="H508">
            <v>0.56181449999999999</v>
          </cell>
          <cell r="I508">
            <v>0.59</v>
          </cell>
          <cell r="J508">
            <v>4.4699999999999997E-2</v>
          </cell>
          <cell r="K508">
            <v>7.3949999999999988E-2</v>
          </cell>
          <cell r="L508">
            <v>1.4999740686316883E-2</v>
          </cell>
          <cell r="M508">
            <v>0.1</v>
          </cell>
          <cell r="N508">
            <v>5.385464240686316</v>
          </cell>
          <cell r="O508">
            <v>6.1711344008074311</v>
          </cell>
          <cell r="P508">
            <v>0.35</v>
          </cell>
          <cell r="Q508">
            <v>8.2853296010558708</v>
          </cell>
          <cell r="R508">
            <v>10.025248817277603</v>
          </cell>
          <cell r="S508">
            <v>7.768595041322313</v>
          </cell>
          <cell r="T508">
            <v>9.3999999999999986</v>
          </cell>
          <cell r="U508">
            <v>6.1711344008074311</v>
          </cell>
          <cell r="V508">
            <v>2.383130800635997</v>
          </cell>
          <cell r="W508">
            <v>0.30676470944356987</v>
          </cell>
          <cell r="X508">
            <v>6.6487212847979205</v>
          </cell>
          <cell r="Y508">
            <v>6.4885111333570071</v>
          </cell>
          <cell r="Z508">
            <v>6.3358402831603717</v>
          </cell>
          <cell r="AF508" t="e">
            <v>#REF!</v>
          </cell>
          <cell r="AM508">
            <v>0</v>
          </cell>
          <cell r="AN508">
            <v>0</v>
          </cell>
        </row>
        <row r="509">
          <cell r="A509" t="str">
            <v>Beaujolais Villages</v>
          </cell>
          <cell r="AC509">
            <v>13</v>
          </cell>
          <cell r="AF509" t="e">
            <v>#REF!</v>
          </cell>
          <cell r="AM509" t="e">
            <v>#REF!</v>
          </cell>
          <cell r="AN509" t="e">
            <v>#REF!</v>
          </cell>
        </row>
        <row r="510">
          <cell r="B510" t="str">
            <v>Domaine Georges Duboeuf</v>
          </cell>
          <cell r="AF510" t="e">
            <v>#REF!</v>
          </cell>
          <cell r="AM510">
            <v>8.677685950413224</v>
          </cell>
          <cell r="AN510">
            <v>7.8099173553719021</v>
          </cell>
        </row>
        <row r="511">
          <cell r="A511">
            <v>4999</v>
          </cell>
          <cell r="C511" t="str">
            <v xml:space="preserve">Beaujolais Villages </v>
          </cell>
          <cell r="D511">
            <v>2014</v>
          </cell>
          <cell r="E511" t="str">
            <v>rouge</v>
          </cell>
          <cell r="F511" t="str">
            <v xml:space="preserve">75 cl </v>
          </cell>
          <cell r="G511">
            <v>5.0999999999999996</v>
          </cell>
          <cell r="H511">
            <v>0</v>
          </cell>
          <cell r="I511">
            <v>0</v>
          </cell>
          <cell r="J511">
            <v>4.4699999999999997E-2</v>
          </cell>
          <cell r="K511">
            <v>0</v>
          </cell>
          <cell r="L511">
            <v>1.4999740686316883E-2</v>
          </cell>
          <cell r="M511">
            <v>0.1</v>
          </cell>
          <cell r="N511">
            <v>5.2596997406863162</v>
          </cell>
          <cell r="O511">
            <v>6.0231761655133136</v>
          </cell>
          <cell r="P511">
            <v>0.35</v>
          </cell>
          <cell r="Q511">
            <v>8.0918457549020246</v>
          </cell>
          <cell r="R511">
            <v>9.7911333634314488</v>
          </cell>
          <cell r="S511">
            <v>7.8512396694214877</v>
          </cell>
          <cell r="T511">
            <v>9.5</v>
          </cell>
          <cell r="U511">
            <v>6.0231761655133136</v>
          </cell>
          <cell r="V511">
            <v>2.5915399287351715</v>
          </cell>
          <cell r="W511">
            <v>0.33008034881784815</v>
          </cell>
          <cell r="X511">
            <v>6.4934564699831059</v>
          </cell>
          <cell r="Y511">
            <v>6.3369876393811042</v>
          </cell>
          <cell r="Z511">
            <v>6.1878820478662542</v>
          </cell>
          <cell r="AF511" t="e">
            <v>#REF!</v>
          </cell>
          <cell r="AM511">
            <v>0</v>
          </cell>
          <cell r="AN511">
            <v>0</v>
          </cell>
        </row>
        <row r="512">
          <cell r="B512" t="str">
            <v>Château Pizas</v>
          </cell>
        </row>
        <row r="513">
          <cell r="A513">
            <v>4915</v>
          </cell>
          <cell r="B513">
            <v>7960151</v>
          </cell>
          <cell r="C513" t="str">
            <v>Beaujolais Village, Ch Pizas</v>
          </cell>
          <cell r="D513">
            <v>2015</v>
          </cell>
          <cell r="E513" t="str">
            <v>rouge</v>
          </cell>
          <cell r="F513">
            <v>37.5</v>
          </cell>
          <cell r="G513">
            <v>3.5</v>
          </cell>
          <cell r="H513">
            <v>0</v>
          </cell>
          <cell r="I513">
            <v>0</v>
          </cell>
          <cell r="J513">
            <v>4.4699999999999997E-2</v>
          </cell>
          <cell r="K513">
            <v>0</v>
          </cell>
          <cell r="L513">
            <v>1.4999740686316883E-2</v>
          </cell>
          <cell r="M513">
            <v>0.1</v>
          </cell>
          <cell r="N513">
            <v>3.659699740686317</v>
          </cell>
          <cell r="O513">
            <v>4.1408232243368435</v>
          </cell>
          <cell r="P513">
            <v>0.35</v>
          </cell>
          <cell r="Q513">
            <v>5.6303072933635647</v>
          </cell>
          <cell r="R513">
            <v>6.8126718249699127</v>
          </cell>
          <cell r="S513">
            <v>5.6198347107438016</v>
          </cell>
          <cell r="T513">
            <v>6.8</v>
          </cell>
          <cell r="U513">
            <v>4.1408232243368435</v>
          </cell>
          <cell r="V513">
            <v>1.9601349700574846</v>
          </cell>
          <cell r="W513">
            <v>0.34878872261317007</v>
          </cell>
          <cell r="X513">
            <v>4.5181478280077982</v>
          </cell>
          <cell r="Y513">
            <v>4.4092767960076111</v>
          </cell>
          <cell r="Z513">
            <v>4.3055291066897849</v>
          </cell>
        </row>
        <row r="514">
          <cell r="A514" t="str">
            <v xml:space="preserve">Crus du Beaujolais </v>
          </cell>
          <cell r="AF514" t="e">
            <v>#REF!</v>
          </cell>
          <cell r="AM514">
            <v>0</v>
          </cell>
          <cell r="AN514">
            <v>0</v>
          </cell>
        </row>
        <row r="515">
          <cell r="A515" t="str">
            <v>Saint-Amour</v>
          </cell>
          <cell r="AC515">
            <v>56</v>
          </cell>
          <cell r="AD515" t="e">
            <v>#REF!</v>
          </cell>
          <cell r="AE515" t="e">
            <v>#REF!</v>
          </cell>
          <cell r="AF515" t="e">
            <v>#REF!</v>
          </cell>
          <cell r="AM515" t="e">
            <v>#REF!</v>
          </cell>
          <cell r="AN515" t="e">
            <v>#REF!</v>
          </cell>
        </row>
        <row r="516">
          <cell r="B516" t="str">
            <v>Domaine Georges Duboeuf</v>
          </cell>
          <cell r="AF516" t="e">
            <v>#REF!</v>
          </cell>
          <cell r="AM516">
            <v>0</v>
          </cell>
          <cell r="AN516">
            <v>0</v>
          </cell>
        </row>
        <row r="517">
          <cell r="A517">
            <v>4990</v>
          </cell>
          <cell r="C517" t="str">
            <v>Saint-Amour Grand cru</v>
          </cell>
          <cell r="D517">
            <v>2014</v>
          </cell>
          <cell r="E517" t="str">
            <v>rouge</v>
          </cell>
          <cell r="F517" t="str">
            <v>75 cl</v>
          </cell>
          <cell r="G517">
            <v>8.6</v>
          </cell>
          <cell r="H517">
            <v>0</v>
          </cell>
          <cell r="I517">
            <v>0</v>
          </cell>
          <cell r="J517">
            <v>4.4699999999999997E-2</v>
          </cell>
          <cell r="K517">
            <v>0</v>
          </cell>
          <cell r="L517">
            <v>1.4999740686316883E-2</v>
          </cell>
          <cell r="M517">
            <v>0.1</v>
          </cell>
          <cell r="N517">
            <v>8.7596997406863171</v>
          </cell>
          <cell r="O517">
            <v>10.140823224336843</v>
          </cell>
          <cell r="P517">
            <v>0.35</v>
          </cell>
          <cell r="Q517">
            <v>13.47646113951741</v>
          </cell>
          <cell r="R517">
            <v>16.306517978816064</v>
          </cell>
          <cell r="S517">
            <v>12.314049586776861</v>
          </cell>
          <cell r="T517">
            <v>14.9</v>
          </cell>
          <cell r="U517">
            <v>10.140823224336843</v>
          </cell>
          <cell r="V517">
            <v>3.5543498460905436</v>
          </cell>
          <cell r="W517">
            <v>0.28864183313889646</v>
          </cell>
          <cell r="X517">
            <v>10.814444124304094</v>
          </cell>
          <cell r="Y517">
            <v>10.553855109260624</v>
          </cell>
          <cell r="Z517">
            <v>10.305529106689786</v>
          </cell>
          <cell r="AF517" t="e">
            <v>#REF!</v>
          </cell>
          <cell r="AM517">
            <v>10.165289256198346</v>
          </cell>
          <cell r="AN517">
            <v>9.1487603305785115</v>
          </cell>
        </row>
        <row r="518">
          <cell r="B518" t="str">
            <v>Domaine de l'Ancien Relais</v>
          </cell>
        </row>
        <row r="519">
          <cell r="A519">
            <v>4940</v>
          </cell>
          <cell r="B519">
            <v>660893</v>
          </cell>
          <cell r="C519" t="str">
            <v>Saint-Amour, Clos de la Brosse</v>
          </cell>
          <cell r="D519">
            <v>2013</v>
          </cell>
          <cell r="E519" t="str">
            <v>rouge</v>
          </cell>
          <cell r="F519" t="str">
            <v>75 cl</v>
          </cell>
          <cell r="G519">
            <v>7.36</v>
          </cell>
          <cell r="H519">
            <v>0</v>
          </cell>
          <cell r="I519">
            <v>0</v>
          </cell>
          <cell r="J519">
            <v>4.4699999999999997E-2</v>
          </cell>
          <cell r="K519">
            <v>0</v>
          </cell>
          <cell r="L519">
            <v>1.4999740686316883E-2</v>
          </cell>
          <cell r="M519">
            <v>0.1</v>
          </cell>
          <cell r="N519">
            <v>7.5196997406863169</v>
          </cell>
          <cell r="O519">
            <v>8.6819996949250786</v>
          </cell>
          <cell r="P519">
            <v>0.35</v>
          </cell>
          <cell r="Q519">
            <v>11.568768831825102</v>
          </cell>
          <cell r="R519">
            <v>13.998210286508373</v>
          </cell>
          <cell r="S519">
            <v>11.652892561983471</v>
          </cell>
          <cell r="T519">
            <v>14.1</v>
          </cell>
          <cell r="U519">
            <v>8.6819996949250786</v>
          </cell>
          <cell r="V519">
            <v>4.133192821297154</v>
          </cell>
          <cell r="W519">
            <v>0.35469243360067776</v>
          </cell>
          <cell r="X519">
            <v>9.2835799267732302</v>
          </cell>
          <cell r="Y519">
            <v>9.0598792056461654</v>
          </cell>
          <cell r="Z519">
            <v>8.8467055772780192</v>
          </cell>
        </row>
        <row r="520">
          <cell r="A520" t="str">
            <v>Juliénas</v>
          </cell>
          <cell r="AC520">
            <v>56</v>
          </cell>
          <cell r="AD520" t="e">
            <v>#REF!</v>
          </cell>
          <cell r="AE520" t="e">
            <v>#REF!</v>
          </cell>
          <cell r="AF520" t="e">
            <v>#REF!</v>
          </cell>
          <cell r="AM520" t="e">
            <v>#REF!</v>
          </cell>
          <cell r="AN520" t="e">
            <v>#REF!</v>
          </cell>
        </row>
        <row r="521">
          <cell r="B521" t="str">
            <v>Domaine Georges Duboeuf</v>
          </cell>
          <cell r="AF521" t="e">
            <v>#REF!</v>
          </cell>
          <cell r="AM521">
            <v>0</v>
          </cell>
          <cell r="AN521">
            <v>0</v>
          </cell>
        </row>
        <row r="522">
          <cell r="A522">
            <v>4991</v>
          </cell>
          <cell r="C522" t="str">
            <v>Juliénas Grand cru</v>
          </cell>
          <cell r="D522">
            <v>2012</v>
          </cell>
          <cell r="E522" t="str">
            <v>rouge</v>
          </cell>
          <cell r="F522" t="str">
            <v>75 cl</v>
          </cell>
          <cell r="G522">
            <v>6.26</v>
          </cell>
          <cell r="H522">
            <v>0</v>
          </cell>
          <cell r="I522">
            <v>0</v>
          </cell>
          <cell r="J522">
            <v>4.4699999999999997E-2</v>
          </cell>
          <cell r="K522">
            <v>0</v>
          </cell>
          <cell r="L522">
            <v>1.4999740686316883E-2</v>
          </cell>
          <cell r="M522">
            <v>0.1</v>
          </cell>
          <cell r="N522">
            <v>6.4196997406863163</v>
          </cell>
          <cell r="O522">
            <v>7.3878820478662552</v>
          </cell>
          <cell r="P522">
            <v>0.35</v>
          </cell>
          <cell r="Q522">
            <v>9.87646113951741</v>
          </cell>
          <cell r="R522">
            <v>11.950517978816066</v>
          </cell>
          <cell r="S522">
            <v>9.5041322314049594</v>
          </cell>
          <cell r="T522">
            <v>11.5</v>
          </cell>
          <cell r="U522">
            <v>7.3878820478662552</v>
          </cell>
          <cell r="V522">
            <v>3.0844324907186431</v>
          </cell>
          <cell r="W522">
            <v>0.32453594032778765</v>
          </cell>
          <cell r="X522">
            <v>7.9255552354152048</v>
          </cell>
          <cell r="Y522">
            <v>7.7345780008268878</v>
          </cell>
          <cell r="Z522">
            <v>7.5525879302191958</v>
          </cell>
          <cell r="AF522" t="e">
            <v>#REF!</v>
          </cell>
          <cell r="AM522">
            <v>10</v>
          </cell>
          <cell r="AN522">
            <v>9</v>
          </cell>
        </row>
        <row r="523">
          <cell r="A523" t="str">
            <v>Chénas</v>
          </cell>
          <cell r="AC523">
            <v>56</v>
          </cell>
          <cell r="AD523" t="e">
            <v>#REF!</v>
          </cell>
          <cell r="AE523" t="e">
            <v>#REF!</v>
          </cell>
          <cell r="AF523" t="e">
            <v>#REF!</v>
          </cell>
          <cell r="AM523" t="e">
            <v>#REF!</v>
          </cell>
          <cell r="AN523" t="e">
            <v>#REF!</v>
          </cell>
        </row>
        <row r="524">
          <cell r="B524" t="str">
            <v>Domaine Georges Duboeuf</v>
          </cell>
          <cell r="AF524" t="e">
            <v>#REF!</v>
          </cell>
          <cell r="AM524">
            <v>0</v>
          </cell>
          <cell r="AN524">
            <v>0</v>
          </cell>
        </row>
        <row r="525">
          <cell r="A525">
            <v>4992</v>
          </cell>
          <cell r="C525" t="str">
            <v>Chénas Grand cru</v>
          </cell>
          <cell r="D525">
            <v>2012</v>
          </cell>
          <cell r="E525" t="str">
            <v>rouge</v>
          </cell>
          <cell r="F525" t="str">
            <v>75 cl</v>
          </cell>
          <cell r="G525">
            <v>5.5</v>
          </cell>
          <cell r="H525">
            <v>0</v>
          </cell>
          <cell r="I525">
            <v>0</v>
          </cell>
          <cell r="J525">
            <v>4.4699999999999997E-2</v>
          </cell>
          <cell r="K525">
            <v>0</v>
          </cell>
          <cell r="L525">
            <v>1.4999740686316883E-2</v>
          </cell>
          <cell r="M525">
            <v>0.1</v>
          </cell>
          <cell r="N525">
            <v>5.6596997406863165</v>
          </cell>
          <cell r="O525">
            <v>6.4937644008074313</v>
          </cell>
          <cell r="P525">
            <v>0.35</v>
          </cell>
          <cell r="Q525">
            <v>8.7072303702866414</v>
          </cell>
          <cell r="R525">
            <v>10.535748748046835</v>
          </cell>
          <cell r="S525">
            <v>8.677685950413224</v>
          </cell>
          <cell r="T525">
            <v>10.5</v>
          </cell>
          <cell r="U525">
            <v>6.4937644008074313</v>
          </cell>
          <cell r="V525">
            <v>3.0179862097269075</v>
          </cell>
          <cell r="W525">
            <v>0.34778698226376742</v>
          </cell>
          <cell r="X525">
            <v>6.9872836304769335</v>
          </cell>
          <cell r="Y525">
            <v>6.8189153502244784</v>
          </cell>
          <cell r="Z525">
            <v>6.6584702831603728</v>
          </cell>
          <cell r="AF525" t="e">
            <v>#REF!</v>
          </cell>
          <cell r="AM525">
            <v>10.578512396694215</v>
          </cell>
          <cell r="AN525">
            <v>9.5206611570247937</v>
          </cell>
        </row>
        <row r="526">
          <cell r="A526" t="str">
            <v>Moulin à Vent</v>
          </cell>
          <cell r="AC526" t="e">
            <v>#REF!</v>
          </cell>
          <cell r="AD526" t="e">
            <v>#REF!</v>
          </cell>
          <cell r="AE526" t="e">
            <v>#REF!</v>
          </cell>
          <cell r="AF526" t="e">
            <v>#REF!</v>
          </cell>
          <cell r="AM526">
            <v>10.578512396694215</v>
          </cell>
          <cell r="AN526">
            <v>9.5206611570247937</v>
          </cell>
        </row>
        <row r="527">
          <cell r="B527" t="str">
            <v>Domaine Georges Duboeuf</v>
          </cell>
          <cell r="AF527" t="e">
            <v>#REF!</v>
          </cell>
          <cell r="AM527">
            <v>0</v>
          </cell>
          <cell r="AN527">
            <v>0</v>
          </cell>
        </row>
        <row r="528">
          <cell r="A528">
            <v>4993</v>
          </cell>
          <cell r="C528" t="str">
            <v>Moulin à Vent Grand cru</v>
          </cell>
          <cell r="D528">
            <v>2012</v>
          </cell>
          <cell r="E528" t="str">
            <v>rouge</v>
          </cell>
          <cell r="F528" t="str">
            <v>75 cl</v>
          </cell>
          <cell r="G528">
            <v>7.12</v>
          </cell>
          <cell r="H528">
            <v>0</v>
          </cell>
          <cell r="I528">
            <v>0</v>
          </cell>
          <cell r="J528">
            <v>4.4699999999999997E-2</v>
          </cell>
          <cell r="K528">
            <v>0</v>
          </cell>
          <cell r="L528">
            <v>1.4999740686316883E-2</v>
          </cell>
          <cell r="M528">
            <v>0.1</v>
          </cell>
          <cell r="N528">
            <v>7.2796997406863166</v>
          </cell>
          <cell r="O528">
            <v>8.399646753748609</v>
          </cell>
          <cell r="P528">
            <v>0.35</v>
          </cell>
          <cell r="Q528">
            <v>11.199538062594334</v>
          </cell>
          <cell r="R528">
            <v>13.551441055739144</v>
          </cell>
          <cell r="S528">
            <v>10.578512396694215</v>
          </cell>
          <cell r="T528">
            <v>12.799999999999999</v>
          </cell>
          <cell r="U528">
            <v>8.399646753748609</v>
          </cell>
          <cell r="V528">
            <v>3.2988126560078985</v>
          </cell>
          <cell r="W528">
            <v>0.31184088388824666</v>
          </cell>
          <cell r="X528">
            <v>8.9872836304769343</v>
          </cell>
          <cell r="Y528">
            <v>8.7707225791401413</v>
          </cell>
          <cell r="Z528">
            <v>8.5643526361015496</v>
          </cell>
          <cell r="AF528" t="e">
            <v>#REF!</v>
          </cell>
          <cell r="AM528">
            <v>0</v>
          </cell>
          <cell r="AN528">
            <v>0</v>
          </cell>
        </row>
        <row r="529">
          <cell r="A529" t="str">
            <v>Fleurie</v>
          </cell>
          <cell r="AC529" t="e">
            <v>#REF!</v>
          </cell>
          <cell r="AD529" t="e">
            <v>#REF!</v>
          </cell>
          <cell r="AE529" t="e">
            <v>#REF!</v>
          </cell>
          <cell r="AF529" t="e">
            <v>#REF!</v>
          </cell>
          <cell r="AM529">
            <v>10.165289256198346</v>
          </cell>
          <cell r="AN529">
            <v>9.1487603305785115</v>
          </cell>
        </row>
        <row r="530">
          <cell r="B530" t="str">
            <v>Domaine Georges Duboeuf</v>
          </cell>
          <cell r="AF530" t="e">
            <v>#REF!</v>
          </cell>
          <cell r="AM530">
            <v>0</v>
          </cell>
          <cell r="AN530">
            <v>0</v>
          </cell>
        </row>
        <row r="531">
          <cell r="A531">
            <v>4994</v>
          </cell>
          <cell r="C531" t="str">
            <v>Fleurie Grand cru</v>
          </cell>
          <cell r="D531">
            <v>2014</v>
          </cell>
          <cell r="E531" t="str">
            <v>rouge</v>
          </cell>
          <cell r="F531" t="str">
            <v>75 cl</v>
          </cell>
          <cell r="G531">
            <v>6.76</v>
          </cell>
          <cell r="H531">
            <v>0</v>
          </cell>
          <cell r="I531">
            <v>0</v>
          </cell>
          <cell r="J531">
            <v>4.4699999999999997E-2</v>
          </cell>
          <cell r="K531">
            <v>0</v>
          </cell>
          <cell r="L531">
            <v>1.4999740686316883E-2</v>
          </cell>
          <cell r="M531">
            <v>0.1</v>
          </cell>
          <cell r="N531">
            <v>6.9196997406863163</v>
          </cell>
          <cell r="O531">
            <v>7.976117341983902</v>
          </cell>
          <cell r="P531">
            <v>0.35</v>
          </cell>
          <cell r="Q531">
            <v>10.645691908748178</v>
          </cell>
          <cell r="R531">
            <v>12.881287209585295</v>
          </cell>
          <cell r="S531">
            <v>10.165289256198346</v>
          </cell>
          <cell r="T531">
            <v>12.299999999999999</v>
          </cell>
          <cell r="U531">
            <v>7.976117341983902</v>
          </cell>
          <cell r="V531">
            <v>3.2455895155120293</v>
          </cell>
          <cell r="W531">
            <v>0.31928157022516718</v>
          </cell>
          <cell r="X531">
            <v>8.5428391860324879</v>
          </cell>
          <cell r="Y531">
            <v>8.3369876393811051</v>
          </cell>
          <cell r="Z531">
            <v>8.1408232243368435</v>
          </cell>
          <cell r="AF531" t="e">
            <v>#REF!</v>
          </cell>
          <cell r="AM531">
            <v>0</v>
          </cell>
          <cell r="AN531">
            <v>0</v>
          </cell>
        </row>
        <row r="532">
          <cell r="A532" t="str">
            <v>Chiroubles</v>
          </cell>
          <cell r="AC532" t="e">
            <v>#REF!</v>
          </cell>
          <cell r="AD532" t="e">
            <v>#REF!</v>
          </cell>
          <cell r="AE532" t="e">
            <v>#REF!</v>
          </cell>
          <cell r="AF532" t="e">
            <v>#REF!</v>
          </cell>
          <cell r="AM532">
            <v>10.165289256198347</v>
          </cell>
          <cell r="AN532">
            <v>9.1487603305785132</v>
          </cell>
        </row>
        <row r="533">
          <cell r="B533" t="str">
            <v>Domaine Georges Duboeuf</v>
          </cell>
          <cell r="AF533" t="e">
            <v>#REF!</v>
          </cell>
          <cell r="AM533">
            <v>0</v>
          </cell>
          <cell r="AN533">
            <v>0</v>
          </cell>
        </row>
        <row r="534">
          <cell r="A534">
            <v>4995</v>
          </cell>
          <cell r="C534" t="str">
            <v>Chiroubles Grand cru</v>
          </cell>
          <cell r="D534">
            <v>2014</v>
          </cell>
          <cell r="E534" t="str">
            <v>rouge</v>
          </cell>
          <cell r="F534" t="str">
            <v>75 cl</v>
          </cell>
          <cell r="G534">
            <v>6.78</v>
          </cell>
          <cell r="H534">
            <v>0</v>
          </cell>
          <cell r="I534">
            <v>0</v>
          </cell>
          <cell r="J534">
            <v>4.4699999999999997E-2</v>
          </cell>
          <cell r="K534">
            <v>0</v>
          </cell>
          <cell r="L534">
            <v>1.4999740686316883E-2</v>
          </cell>
          <cell r="M534">
            <v>0.1</v>
          </cell>
          <cell r="N534">
            <v>6.9396997406863168</v>
          </cell>
          <cell r="O534">
            <v>7.9996467537486087</v>
          </cell>
          <cell r="P534">
            <v>0.35</v>
          </cell>
          <cell r="Q534">
            <v>10.676461139517411</v>
          </cell>
          <cell r="R534">
            <v>12.918517978816066</v>
          </cell>
          <cell r="S534">
            <v>10.165289256198347</v>
          </cell>
          <cell r="T534">
            <v>12.3</v>
          </cell>
          <cell r="U534">
            <v>7.9996467537486087</v>
          </cell>
          <cell r="V534">
            <v>3.2255895155120307</v>
          </cell>
          <cell r="W534">
            <v>0.31731409055037046</v>
          </cell>
          <cell r="X534">
            <v>8.5675305440571812</v>
          </cell>
          <cell r="Y534">
            <v>8.3610840249232741</v>
          </cell>
          <cell r="Z534">
            <v>8.1643526361015493</v>
          </cell>
          <cell r="AF534" t="e">
            <v>#REF!</v>
          </cell>
          <cell r="AM534">
            <v>0</v>
          </cell>
          <cell r="AN534">
            <v>0</v>
          </cell>
        </row>
        <row r="535">
          <cell r="A535" t="str">
            <v>Morgon</v>
          </cell>
          <cell r="AC535" t="e">
            <v>#REF!</v>
          </cell>
          <cell r="AD535" t="e">
            <v>#REF!</v>
          </cell>
          <cell r="AE535" t="e">
            <v>#REF!</v>
          </cell>
          <cell r="AF535" t="e">
            <v>#REF!</v>
          </cell>
          <cell r="AM535">
            <v>10</v>
          </cell>
          <cell r="AN535">
            <v>9</v>
          </cell>
        </row>
        <row r="536">
          <cell r="B536" t="str">
            <v>Domaine Georges Duboeuf</v>
          </cell>
          <cell r="AF536" t="e">
            <v>#REF!</v>
          </cell>
          <cell r="AM536">
            <v>0</v>
          </cell>
          <cell r="AN536">
            <v>0</v>
          </cell>
        </row>
        <row r="537">
          <cell r="A537">
            <v>4996</v>
          </cell>
          <cell r="C537" t="str">
            <v>Morgon Grand cru</v>
          </cell>
          <cell r="D537">
            <v>2012</v>
          </cell>
          <cell r="E537" t="str">
            <v>rouge</v>
          </cell>
          <cell r="F537" t="str">
            <v>75 cl</v>
          </cell>
          <cell r="G537">
            <v>6.5</v>
          </cell>
          <cell r="H537">
            <v>0</v>
          </cell>
          <cell r="I537">
            <v>0</v>
          </cell>
          <cell r="J537">
            <v>4.4699999999999997E-2</v>
          </cell>
          <cell r="K537">
            <v>0</v>
          </cell>
          <cell r="L537">
            <v>1.4999740686316883E-2</v>
          </cell>
          <cell r="M537">
            <v>0.1</v>
          </cell>
          <cell r="N537">
            <v>6.6596997406863165</v>
          </cell>
          <cell r="O537">
            <v>7.6702349890427257</v>
          </cell>
          <cell r="P537">
            <v>0.35</v>
          </cell>
          <cell r="Q537">
            <v>10.24569190874818</v>
          </cell>
          <cell r="R537">
            <v>12.397287209585297</v>
          </cell>
          <cell r="S537">
            <v>10</v>
          </cell>
          <cell r="T537">
            <v>12.1</v>
          </cell>
          <cell r="U537">
            <v>7.6702349890427257</v>
          </cell>
          <cell r="V537">
            <v>3.3403002593136835</v>
          </cell>
          <cell r="W537">
            <v>0.33403002593136832</v>
          </cell>
          <cell r="X537">
            <v>8.2218515317115006</v>
          </cell>
          <cell r="Y537">
            <v>8.023734627332912</v>
          </cell>
          <cell r="Z537">
            <v>7.8349408713956663</v>
          </cell>
          <cell r="AF537" t="e">
            <v>#REF!</v>
          </cell>
          <cell r="AM537">
            <v>0</v>
          </cell>
          <cell r="AN537">
            <v>0</v>
          </cell>
        </row>
        <row r="538">
          <cell r="A538" t="str">
            <v>Régnié</v>
          </cell>
          <cell r="AC538" t="e">
            <v>#REF!</v>
          </cell>
          <cell r="AD538" t="e">
            <v>#REF!</v>
          </cell>
          <cell r="AE538" t="e">
            <v>#REF!</v>
          </cell>
          <cell r="AF538" t="e">
            <v>#REF!</v>
          </cell>
          <cell r="AM538">
            <v>8.8429752066115697</v>
          </cell>
          <cell r="AN538">
            <v>7.9586776859504127</v>
          </cell>
        </row>
        <row r="539">
          <cell r="B539" t="str">
            <v>Domaine Georges Duboeuf</v>
          </cell>
          <cell r="AF539" t="e">
            <v>#REF!</v>
          </cell>
          <cell r="AM539">
            <v>0</v>
          </cell>
          <cell r="AN539">
            <v>0</v>
          </cell>
        </row>
        <row r="540">
          <cell r="A540">
            <v>4997</v>
          </cell>
          <cell r="C540" t="str">
            <v>Régnié Grand cru</v>
          </cell>
          <cell r="D540">
            <v>2012</v>
          </cell>
          <cell r="E540" t="str">
            <v>rouge</v>
          </cell>
          <cell r="F540" t="str">
            <v>75 cl</v>
          </cell>
          <cell r="G540">
            <v>5.65</v>
          </cell>
          <cell r="H540">
            <v>0</v>
          </cell>
          <cell r="I540">
            <v>0</v>
          </cell>
          <cell r="J540">
            <v>4.4699999999999997E-2</v>
          </cell>
          <cell r="K540">
            <v>0</v>
          </cell>
          <cell r="L540">
            <v>1.4999740686316883E-2</v>
          </cell>
          <cell r="M540">
            <v>0.1</v>
          </cell>
          <cell r="N540">
            <v>5.8096997406863169</v>
          </cell>
          <cell r="O540">
            <v>6.6702349890427266</v>
          </cell>
          <cell r="P540">
            <v>0.35</v>
          </cell>
          <cell r="Q540">
            <v>8.9379996010558713</v>
          </cell>
          <cell r="R540">
            <v>10.814979517277605</v>
          </cell>
          <cell r="S540">
            <v>8.8429752066115697</v>
          </cell>
          <cell r="T540">
            <v>10.7</v>
          </cell>
          <cell r="U540">
            <v>6.6702349890427266</v>
          </cell>
          <cell r="V540">
            <v>3.0332754659252528</v>
          </cell>
          <cell r="W540">
            <v>0.34301526296911738</v>
          </cell>
          <cell r="X540">
            <v>7.1724688156621195</v>
          </cell>
          <cell r="Y540">
            <v>6.9996382417907439</v>
          </cell>
          <cell r="Z540">
            <v>6.8349408713956672</v>
          </cell>
          <cell r="AF540" t="e">
            <v>#REF!</v>
          </cell>
          <cell r="AM540">
            <v>0</v>
          </cell>
          <cell r="AN540">
            <v>0</v>
          </cell>
        </row>
        <row r="541">
          <cell r="A541" t="str">
            <v>Brouilly</v>
          </cell>
          <cell r="AC541" t="e">
            <v>#REF!</v>
          </cell>
          <cell r="AD541" t="e">
            <v>#REF!</v>
          </cell>
          <cell r="AE541" t="e">
            <v>#REF!</v>
          </cell>
          <cell r="AF541" t="e">
            <v>#REF!</v>
          </cell>
          <cell r="AM541">
            <v>11.15702479338843</v>
          </cell>
          <cell r="AN541">
            <v>10.041322314049587</v>
          </cell>
        </row>
        <row r="542">
          <cell r="B542" t="str">
            <v>Domaine Georges Duboeuf</v>
          </cell>
          <cell r="AF542" t="e">
            <v>#REF!</v>
          </cell>
          <cell r="AM542">
            <v>0</v>
          </cell>
          <cell r="AN542">
            <v>0</v>
          </cell>
        </row>
        <row r="543">
          <cell r="A543">
            <v>4998</v>
          </cell>
          <cell r="C543" t="str">
            <v>Brouilly Pisse Vieilles</v>
          </cell>
          <cell r="D543">
            <v>2013</v>
          </cell>
          <cell r="E543" t="str">
            <v>rouge</v>
          </cell>
          <cell r="F543" t="str">
            <v>75 cl</v>
          </cell>
          <cell r="G543">
            <v>7.6</v>
          </cell>
          <cell r="H543">
            <v>0</v>
          </cell>
          <cell r="I543">
            <v>0</v>
          </cell>
          <cell r="J543">
            <v>4.4699999999999997E-2</v>
          </cell>
          <cell r="K543">
            <v>0</v>
          </cell>
          <cell r="L543">
            <v>1.4999740686316883E-2</v>
          </cell>
          <cell r="M543">
            <v>0.1</v>
          </cell>
          <cell r="N543">
            <v>7.7596997406863162</v>
          </cell>
          <cell r="O543">
            <v>8.9643526361015482</v>
          </cell>
          <cell r="P543">
            <v>0.35</v>
          </cell>
          <cell r="Q543">
            <v>11.937999601055871</v>
          </cell>
          <cell r="R543">
            <v>14.444979517277604</v>
          </cell>
          <cell r="S543">
            <v>11.15702479338843</v>
          </cell>
          <cell r="T543">
            <v>13.5</v>
          </cell>
          <cell r="U543">
            <v>8.9643526361015482</v>
          </cell>
          <cell r="V543">
            <v>3.3973250527021142</v>
          </cell>
          <cell r="W543">
            <v>0.30450098620515242</v>
          </cell>
          <cell r="X543">
            <v>9.579876223069526</v>
          </cell>
          <cell r="Y543">
            <v>9.3490358321521878</v>
          </cell>
          <cell r="Z543">
            <v>9.1290585184544906</v>
          </cell>
          <cell r="AF543" t="e">
            <v>#REF!</v>
          </cell>
          <cell r="AM543">
            <v>0</v>
          </cell>
          <cell r="AN543">
            <v>0</v>
          </cell>
        </row>
        <row r="544">
          <cell r="B544" t="str">
            <v>Domaine Condemine</v>
          </cell>
          <cell r="AF544" t="e">
            <v>#REF!</v>
          </cell>
          <cell r="AM544">
            <v>22.06611570247934</v>
          </cell>
          <cell r="AN544">
            <v>19.859504132231407</v>
          </cell>
        </row>
        <row r="545">
          <cell r="A545">
            <v>4978</v>
          </cell>
          <cell r="C545" t="str">
            <v>Brouilly Pisse Vieille</v>
          </cell>
          <cell r="D545">
            <v>2013</v>
          </cell>
          <cell r="E545" t="str">
            <v>rouge</v>
          </cell>
          <cell r="F545" t="str">
            <v>75 cl</v>
          </cell>
          <cell r="G545">
            <v>6.72</v>
          </cell>
          <cell r="H545">
            <v>0</v>
          </cell>
          <cell r="I545">
            <v>0</v>
          </cell>
          <cell r="J545">
            <v>4.4699999999999997E-2</v>
          </cell>
          <cell r="K545">
            <v>0</v>
          </cell>
          <cell r="L545">
            <v>1.4999740686316883E-2</v>
          </cell>
          <cell r="M545">
            <v>0.1</v>
          </cell>
          <cell r="N545">
            <v>6.8796997406863163</v>
          </cell>
          <cell r="O545">
            <v>7.9290585184544904</v>
          </cell>
          <cell r="P545">
            <v>0.35</v>
          </cell>
          <cell r="Q545">
            <v>10.584153447209717</v>
          </cell>
          <cell r="R545">
            <v>12.806825671123757</v>
          </cell>
          <cell r="S545">
            <v>10.66115702479339</v>
          </cell>
          <cell r="T545">
            <v>12.9</v>
          </cell>
          <cell r="U545">
            <v>7.9290585184544904</v>
          </cell>
          <cell r="V545">
            <v>3.7814572841070735</v>
          </cell>
          <cell r="W545">
            <v>0.35469483052477196</v>
          </cell>
          <cell r="X545">
            <v>8.4934564699831068</v>
          </cell>
          <cell r="Y545">
            <v>8.2887948682967671</v>
          </cell>
          <cell r="Z545">
            <v>8.0937644008074319</v>
          </cell>
          <cell r="AF545" t="e">
            <v>#REF!</v>
          </cell>
          <cell r="AM545">
            <v>0</v>
          </cell>
          <cell r="AN545">
            <v>0</v>
          </cell>
        </row>
        <row r="546">
          <cell r="A546" t="str">
            <v>Chénas</v>
          </cell>
          <cell r="AC546" t="e">
            <v>#REF!</v>
          </cell>
          <cell r="AD546" t="e">
            <v>#REF!</v>
          </cell>
          <cell r="AE546" t="e">
            <v>#REF!</v>
          </cell>
          <cell r="AF546" t="e">
            <v>#REF!</v>
          </cell>
          <cell r="AM546">
            <v>8.3471074380165291</v>
          </cell>
          <cell r="AN546">
            <v>7.5123966942148765</v>
          </cell>
        </row>
        <row r="547">
          <cell r="B547" t="str">
            <v>Noël Perrot</v>
          </cell>
          <cell r="AF547" t="e">
            <v>#REF!</v>
          </cell>
          <cell r="AM547">
            <v>0</v>
          </cell>
          <cell r="AN547">
            <v>0</v>
          </cell>
        </row>
        <row r="548">
          <cell r="A548">
            <v>4980</v>
          </cell>
          <cell r="C548" t="str">
            <v>Chénas AOC Noël Perrot</v>
          </cell>
          <cell r="D548">
            <v>2007</v>
          </cell>
          <cell r="E548" t="str">
            <v>rouge</v>
          </cell>
          <cell r="F548" t="str">
            <v>75 cl</v>
          </cell>
          <cell r="G548">
            <v>4.3499999999999996</v>
          </cell>
          <cell r="H548">
            <v>0</v>
          </cell>
          <cell r="I548">
            <v>0</v>
          </cell>
          <cell r="J548">
            <v>4.4699999999999997E-2</v>
          </cell>
          <cell r="K548">
            <v>0</v>
          </cell>
          <cell r="L548">
            <v>1.4999740686316883E-2</v>
          </cell>
          <cell r="M548">
            <v>0.1</v>
          </cell>
          <cell r="N548">
            <v>4.5096997406863162</v>
          </cell>
          <cell r="O548">
            <v>5.1408232243368435</v>
          </cell>
          <cell r="P548">
            <v>0.35</v>
          </cell>
          <cell r="Q548">
            <v>6.9379996010558704</v>
          </cell>
          <cell r="R548">
            <v>8.3949795172776032</v>
          </cell>
          <cell r="S548">
            <v>8.3471074380165291</v>
          </cell>
          <cell r="T548">
            <v>10.1</v>
          </cell>
          <cell r="U548">
            <v>5.1408232243368435</v>
          </cell>
          <cell r="V548">
            <v>3.8374076973302129</v>
          </cell>
          <cell r="W548">
            <v>0.4597290409672829</v>
          </cell>
          <cell r="X548">
            <v>5.5675305440571803</v>
          </cell>
          <cell r="Y548">
            <v>5.4333731815497792</v>
          </cell>
          <cell r="Z548">
            <v>5.3055291066897841</v>
          </cell>
          <cell r="AF548" t="e">
            <v>#REF!</v>
          </cell>
          <cell r="AM548" t="e">
            <v>#REF!</v>
          </cell>
          <cell r="AN548" t="e">
            <v>#REF!</v>
          </cell>
        </row>
        <row r="550">
          <cell r="A550" t="str">
            <v>RHONE</v>
          </cell>
          <cell r="AF550" t="e">
            <v>#REF!</v>
          </cell>
          <cell r="AM550">
            <v>0</v>
          </cell>
          <cell r="AN550">
            <v>0</v>
          </cell>
        </row>
        <row r="551">
          <cell r="A551" t="str">
            <v>Partie septentrionale</v>
          </cell>
          <cell r="AF551" t="e">
            <v>#REF!</v>
          </cell>
          <cell r="AM551">
            <v>0</v>
          </cell>
          <cell r="AN551">
            <v>0</v>
          </cell>
        </row>
        <row r="552">
          <cell r="A552" t="str">
            <v>Côte-Rôtie</v>
          </cell>
          <cell r="AC552">
            <v>0</v>
          </cell>
          <cell r="AD552">
            <v>0</v>
          </cell>
          <cell r="AF552" t="e">
            <v>#REF!</v>
          </cell>
          <cell r="AM552">
            <v>44.545454545454547</v>
          </cell>
          <cell r="AN552">
            <v>40.090909090909093</v>
          </cell>
        </row>
        <row r="553">
          <cell r="B553" t="str">
            <v>Vignoble du Monteillet</v>
          </cell>
          <cell r="AF553" t="e">
            <v>#REF!</v>
          </cell>
          <cell r="AM553">
            <v>0</v>
          </cell>
          <cell r="AN553">
            <v>0</v>
          </cell>
        </row>
        <row r="554">
          <cell r="A554">
            <v>5100</v>
          </cell>
          <cell r="B554">
            <v>650393</v>
          </cell>
          <cell r="C554" t="str">
            <v>Côte-Rôtie rouge Fortis - Vignoble du Monteillet</v>
          </cell>
          <cell r="D554">
            <v>2013</v>
          </cell>
          <cell r="E554" t="str">
            <v>rouge</v>
          </cell>
          <cell r="F554" t="str">
            <v>75 cl</v>
          </cell>
          <cell r="G554">
            <v>31.62</v>
          </cell>
          <cell r="H554">
            <v>0</v>
          </cell>
          <cell r="I554">
            <v>0</v>
          </cell>
          <cell r="J554">
            <v>4.4699999999999997E-2</v>
          </cell>
          <cell r="K554">
            <v>0</v>
          </cell>
          <cell r="L554">
            <v>1.4999740686316883E-2</v>
          </cell>
          <cell r="M554">
            <v>0.1</v>
          </cell>
          <cell r="N554">
            <v>31.779699740686318</v>
          </cell>
          <cell r="O554">
            <v>37.223176165513316</v>
          </cell>
          <cell r="P554">
            <v>0.35</v>
          </cell>
          <cell r="Q554">
            <v>48.891845754902029</v>
          </cell>
          <cell r="R554">
            <v>59.159133363431451</v>
          </cell>
          <cell r="S554">
            <v>44.545454545454547</v>
          </cell>
          <cell r="T554">
            <v>53.9</v>
          </cell>
          <cell r="U554">
            <v>37.223176165513316</v>
          </cell>
          <cell r="V554">
            <v>12.765754804768228</v>
          </cell>
          <cell r="W554">
            <v>0.28657816908663369</v>
          </cell>
          <cell r="X554">
            <v>39.234197210723849</v>
          </cell>
          <cell r="Y554">
            <v>38.288794868296769</v>
          </cell>
          <cell r="Z554">
            <v>37.387882047866256</v>
          </cell>
          <cell r="AF554" t="e">
            <v>#REF!</v>
          </cell>
          <cell r="AM554">
            <v>0</v>
          </cell>
          <cell r="AN554">
            <v>0</v>
          </cell>
        </row>
        <row r="555">
          <cell r="A555" t="str">
            <v>Condrieu</v>
          </cell>
          <cell r="AC555">
            <v>0</v>
          </cell>
          <cell r="AD555">
            <v>0</v>
          </cell>
          <cell r="AF555" t="e">
            <v>#REF!</v>
          </cell>
          <cell r="AM555">
            <v>31.322314049586776</v>
          </cell>
          <cell r="AN555">
            <v>28.190082644628099</v>
          </cell>
        </row>
        <row r="556">
          <cell r="B556" t="str">
            <v>Vignobles du Monteillet</v>
          </cell>
          <cell r="AF556" t="e">
            <v>#REF!</v>
          </cell>
          <cell r="AM556">
            <v>0</v>
          </cell>
          <cell r="AN556">
            <v>0</v>
          </cell>
        </row>
        <row r="557">
          <cell r="A557">
            <v>5110</v>
          </cell>
          <cell r="B557">
            <v>302190</v>
          </cell>
          <cell r="C557" t="str">
            <v xml:space="preserve">Condrieu blanc "Les Grandes Chaillées" - Vignobles du Monteillet </v>
          </cell>
          <cell r="D557">
            <v>2015</v>
          </cell>
          <cell r="E557" t="str">
            <v>blanc</v>
          </cell>
          <cell r="F557" t="str">
            <v>75 cl</v>
          </cell>
          <cell r="G557">
            <v>22.34</v>
          </cell>
          <cell r="H557">
            <v>0</v>
          </cell>
          <cell r="I557">
            <v>0</v>
          </cell>
          <cell r="J557">
            <v>4.4699999999999997E-2</v>
          </cell>
          <cell r="K557">
            <v>0</v>
          </cell>
          <cell r="L557">
            <v>1.4999740686316883E-2</v>
          </cell>
          <cell r="M557">
            <v>0.1</v>
          </cell>
          <cell r="N557">
            <v>22.499699740686317</v>
          </cell>
          <cell r="O557">
            <v>26.305529106689786</v>
          </cell>
          <cell r="P557">
            <v>0.35</v>
          </cell>
          <cell r="Q557">
            <v>34.614922677978946</v>
          </cell>
          <cell r="R557">
            <v>41.88405644035452</v>
          </cell>
          <cell r="S557">
            <v>31.322314049586776</v>
          </cell>
          <cell r="T557">
            <v>37.9</v>
          </cell>
          <cell r="U557">
            <v>26.305529106689786</v>
          </cell>
          <cell r="V557">
            <v>8.8226143089004587</v>
          </cell>
          <cell r="W557">
            <v>0.28167185524457927</v>
          </cell>
          <cell r="X557">
            <v>27.777407087267058</v>
          </cell>
          <cell r="Y557">
            <v>27.108071976730503</v>
          </cell>
          <cell r="Z557">
            <v>26.470234989042726</v>
          </cell>
          <cell r="AF557" t="e">
            <v>#REF!</v>
          </cell>
          <cell r="AM557">
            <v>0</v>
          </cell>
          <cell r="AN557">
            <v>0</v>
          </cell>
        </row>
        <row r="558">
          <cell r="A558" t="str">
            <v>Saint-Joseph</v>
          </cell>
          <cell r="AC558">
            <v>39</v>
          </cell>
          <cell r="AD558" t="e">
            <v>#REF!</v>
          </cell>
          <cell r="AF558" t="e">
            <v>#REF!</v>
          </cell>
          <cell r="AM558" t="e">
            <v>#REF!</v>
          </cell>
          <cell r="AN558" t="e">
            <v>#REF!</v>
          </cell>
        </row>
        <row r="559">
          <cell r="B559" t="str">
            <v>Vignobles du Monteillet</v>
          </cell>
          <cell r="AF559" t="e">
            <v>#REF!</v>
          </cell>
          <cell r="AM559" t="e">
            <v>#REF!</v>
          </cell>
          <cell r="AN559" t="e">
            <v>#REF!</v>
          </cell>
        </row>
        <row r="560">
          <cell r="A560">
            <v>5136</v>
          </cell>
          <cell r="B560">
            <v>302293</v>
          </cell>
          <cell r="C560" t="str">
            <v>Saint-Joseph blanc La Cabriole - Vignobles du Monteillet</v>
          </cell>
          <cell r="D560">
            <v>2013</v>
          </cell>
          <cell r="E560" t="str">
            <v>blanc</v>
          </cell>
          <cell r="F560" t="str">
            <v>75 cl</v>
          </cell>
          <cell r="G560">
            <v>14.71</v>
          </cell>
          <cell r="H560">
            <v>0</v>
          </cell>
          <cell r="I560">
            <v>0</v>
          </cell>
          <cell r="J560">
            <v>4.4699999999999997E-2</v>
          </cell>
          <cell r="K560">
            <v>0</v>
          </cell>
          <cell r="L560">
            <v>1.4999740686316883E-2</v>
          </cell>
          <cell r="M560">
            <v>0.1</v>
          </cell>
          <cell r="N560">
            <v>14.869699740686318</v>
          </cell>
          <cell r="O560">
            <v>17.329058518454492</v>
          </cell>
          <cell r="P560">
            <v>0.35</v>
          </cell>
          <cell r="Q560">
            <v>22.876461139517414</v>
          </cell>
          <cell r="R560">
            <v>27.68051797881607</v>
          </cell>
          <cell r="S560">
            <v>21.900826446280991</v>
          </cell>
          <cell r="T560">
            <v>26.5</v>
          </cell>
          <cell r="U560">
            <v>17.329058518454492</v>
          </cell>
          <cell r="V560">
            <v>7.0311267055946729</v>
          </cell>
          <cell r="W560">
            <v>0.32104389863281335</v>
          </cell>
          <cell r="X560">
            <v>18.357654000847305</v>
          </cell>
          <cell r="Y560">
            <v>17.915300892393155</v>
          </cell>
          <cell r="Z560">
            <v>17.493764400807432</v>
          </cell>
          <cell r="AF560" t="e">
            <v>#REF!</v>
          </cell>
          <cell r="AM560">
            <v>0</v>
          </cell>
          <cell r="AN560">
            <v>0</v>
          </cell>
        </row>
        <row r="561">
          <cell r="A561">
            <v>5130</v>
          </cell>
          <cell r="B561">
            <v>302294</v>
          </cell>
          <cell r="C561" t="str">
            <v>Saint-Joseph blanc La Cabriole - Vignobles du Monteillet</v>
          </cell>
          <cell r="D561">
            <v>2014</v>
          </cell>
          <cell r="E561" t="str">
            <v>blanc</v>
          </cell>
          <cell r="F561" t="str">
            <v>75 cl</v>
          </cell>
          <cell r="G561">
            <v>14.81</v>
          </cell>
          <cell r="H561">
            <v>0</v>
          </cell>
          <cell r="I561">
            <v>0</v>
          </cell>
          <cell r="J561">
            <v>4.4699999999999997E-2</v>
          </cell>
          <cell r="K561">
            <v>0</v>
          </cell>
          <cell r="L561">
            <v>1.4999740686316883E-2</v>
          </cell>
          <cell r="M561">
            <v>0.1</v>
          </cell>
          <cell r="N561">
            <v>14.969699740686318</v>
          </cell>
          <cell r="O561">
            <v>17.446705577278021</v>
          </cell>
          <cell r="P561">
            <v>0.35</v>
          </cell>
          <cell r="Q561">
            <v>23.030307293363567</v>
          </cell>
          <cell r="R561">
            <v>27.866671824969917</v>
          </cell>
          <cell r="S561">
            <v>22.06611570247934</v>
          </cell>
          <cell r="T561">
            <v>26.7</v>
          </cell>
          <cell r="U561">
            <v>17.446705577278021</v>
          </cell>
          <cell r="V561">
            <v>7.0964159617930225</v>
          </cell>
          <cell r="W561">
            <v>0.32159787692020814</v>
          </cell>
          <cell r="X561">
            <v>18.48111079097076</v>
          </cell>
          <cell r="Y561">
            <v>18.035782820104</v>
          </cell>
          <cell r="Z561">
            <v>17.611411459630961</v>
          </cell>
          <cell r="AF561" t="e">
            <v>#REF!</v>
          </cell>
          <cell r="AM561">
            <v>14.132231404958675</v>
          </cell>
          <cell r="AN561">
            <v>12.719008264462808</v>
          </cell>
        </row>
        <row r="562">
          <cell r="A562">
            <v>5137</v>
          </cell>
          <cell r="B562">
            <v>648293</v>
          </cell>
          <cell r="C562" t="str">
            <v>Saint-Joseph rouge "Fortior" - Vignoble du Monteillet</v>
          </cell>
          <cell r="D562">
            <v>2013</v>
          </cell>
          <cell r="E562" t="str">
            <v>rouge</v>
          </cell>
          <cell r="F562" t="str">
            <v>75 cl</v>
          </cell>
          <cell r="G562">
            <v>15.26</v>
          </cell>
          <cell r="H562">
            <v>0</v>
          </cell>
          <cell r="I562">
            <v>0</v>
          </cell>
          <cell r="J562">
            <v>4.4699999999999997E-2</v>
          </cell>
          <cell r="K562">
            <v>0</v>
          </cell>
          <cell r="L562">
            <v>1.4999740686316883E-2</v>
          </cell>
          <cell r="M562">
            <v>0.1</v>
          </cell>
          <cell r="N562">
            <v>15.419699740686317</v>
          </cell>
          <cell r="O562">
            <v>17.976117341983901</v>
          </cell>
          <cell r="P562">
            <v>0.35</v>
          </cell>
          <cell r="Q562">
            <v>23.722614985671257</v>
          </cell>
          <cell r="R562">
            <v>28.704364132662221</v>
          </cell>
          <cell r="S562">
            <v>22.727272727272727</v>
          </cell>
          <cell r="T562">
            <v>27.5</v>
          </cell>
          <cell r="U562">
            <v>17.976117341983901</v>
          </cell>
          <cell r="V562">
            <v>7.3075729865864094</v>
          </cell>
          <cell r="W562">
            <v>0.32153321140980201</v>
          </cell>
          <cell r="X562">
            <v>19.036666346526317</v>
          </cell>
          <cell r="Y562">
            <v>18.577951494802793</v>
          </cell>
          <cell r="Z562">
            <v>18.140823224336845</v>
          </cell>
          <cell r="AF562" t="e">
            <v>#REF!</v>
          </cell>
          <cell r="AM562">
            <v>14.132231404958675</v>
          </cell>
          <cell r="AN562">
            <v>12.719008264462808</v>
          </cell>
        </row>
        <row r="563">
          <cell r="A563">
            <v>5131</v>
          </cell>
          <cell r="B563">
            <v>648294</v>
          </cell>
          <cell r="C563" t="str">
            <v>Saint-Joseph rouge "Fortior" - Vignoble du Monteillet</v>
          </cell>
          <cell r="D563">
            <v>2014</v>
          </cell>
          <cell r="E563" t="str">
            <v>rouge</v>
          </cell>
          <cell r="F563" t="str">
            <v>75 cl</v>
          </cell>
          <cell r="G563">
            <v>15.97</v>
          </cell>
          <cell r="H563">
            <v>0</v>
          </cell>
          <cell r="I563">
            <v>0</v>
          </cell>
          <cell r="J563">
            <v>4.4699999999999997E-2</v>
          </cell>
          <cell r="K563">
            <v>0</v>
          </cell>
          <cell r="L563">
            <v>1.4999740686316883E-2</v>
          </cell>
          <cell r="M563">
            <v>0.1</v>
          </cell>
          <cell r="N563">
            <v>16.12969974068632</v>
          </cell>
          <cell r="O563">
            <v>18.811411459630964</v>
          </cell>
          <cell r="P563">
            <v>0.35</v>
          </cell>
          <cell r="Q563">
            <v>24.814922677978952</v>
          </cell>
          <cell r="R563">
            <v>30.02605644035453</v>
          </cell>
          <cell r="S563">
            <v>23.553719008264462</v>
          </cell>
          <cell r="T563">
            <v>28.5</v>
          </cell>
          <cell r="U563">
            <v>18.811411459630964</v>
          </cell>
          <cell r="V563">
            <v>7.4240192675781422</v>
          </cell>
          <cell r="W563">
            <v>0.31519520399191414</v>
          </cell>
          <cell r="X563">
            <v>19.913209556402862</v>
          </cell>
          <cell r="Y563">
            <v>19.433373181549783</v>
          </cell>
          <cell r="Z563">
            <v>18.976117341983905</v>
          </cell>
          <cell r="AF563" t="e">
            <v>#REF!</v>
          </cell>
          <cell r="AM563">
            <v>0</v>
          </cell>
          <cell r="AN563">
            <v>0</v>
          </cell>
        </row>
        <row r="564">
          <cell r="B564" t="str">
            <v>Domaine Chapoutier</v>
          </cell>
          <cell r="AF564" t="e">
            <v>#REF!</v>
          </cell>
          <cell r="AM564" t="e">
            <v>#REF!</v>
          </cell>
          <cell r="AN564" t="e">
            <v>#REF!</v>
          </cell>
        </row>
        <row r="565">
          <cell r="A565">
            <v>5138</v>
          </cell>
          <cell r="B565">
            <v>8076160</v>
          </cell>
          <cell r="C565" t="str">
            <v>Saint-Joseph Deschants blanc - Chapoutier</v>
          </cell>
          <cell r="D565">
            <v>2016</v>
          </cell>
          <cell r="E565" t="str">
            <v>blanc</v>
          </cell>
          <cell r="F565" t="str">
            <v>75 cl</v>
          </cell>
          <cell r="G565">
            <v>15.15</v>
          </cell>
          <cell r="H565">
            <v>0</v>
          </cell>
          <cell r="I565">
            <v>0</v>
          </cell>
          <cell r="J565">
            <v>4.4699999999999997E-2</v>
          </cell>
          <cell r="K565">
            <v>0</v>
          </cell>
          <cell r="L565">
            <v>1.4999740686316883E-2</v>
          </cell>
          <cell r="M565">
            <v>0.1</v>
          </cell>
          <cell r="N565">
            <v>15.309699740686318</v>
          </cell>
          <cell r="O565">
            <v>17.846705577278019</v>
          </cell>
          <cell r="P565">
            <v>0.35</v>
          </cell>
          <cell r="Q565">
            <v>23.553384216440488</v>
          </cell>
          <cell r="R565">
            <v>28.499594901892991</v>
          </cell>
          <cell r="S565">
            <v>21.818181818181817</v>
          </cell>
          <cell r="T565">
            <v>26.4</v>
          </cell>
          <cell r="U565">
            <v>17.846705577278019</v>
          </cell>
          <cell r="V565">
            <v>6.5084820774954988</v>
          </cell>
          <cell r="W565">
            <v>0.29830542855187703</v>
          </cell>
          <cell r="X565">
            <v>18.900863877390513</v>
          </cell>
          <cell r="Y565">
            <v>18.445421374320865</v>
          </cell>
          <cell r="Z565">
            <v>18.011411459630963</v>
          </cell>
          <cell r="AF565" t="e">
            <v>#REF!</v>
          </cell>
          <cell r="AM565">
            <v>14.710743801652894</v>
          </cell>
          <cell r="AN565">
            <v>13.239669421487605</v>
          </cell>
        </row>
        <row r="566">
          <cell r="A566">
            <v>5139</v>
          </cell>
          <cell r="B566">
            <v>8080140</v>
          </cell>
          <cell r="C566" t="str">
            <v>Saint-Joseph Deschants rouge 2014 - Chapoutier</v>
          </cell>
          <cell r="D566">
            <v>2014</v>
          </cell>
          <cell r="E566" t="str">
            <v>rouge</v>
          </cell>
          <cell r="F566" t="str">
            <v>75 cl</v>
          </cell>
          <cell r="G566">
            <v>13.85</v>
          </cell>
          <cell r="H566">
            <v>0</v>
          </cell>
          <cell r="I566">
            <v>0</v>
          </cell>
          <cell r="J566">
            <v>4.4699999999999997E-2</v>
          </cell>
          <cell r="K566">
            <v>0</v>
          </cell>
          <cell r="L566">
            <v>1.4999740686316883E-2</v>
          </cell>
          <cell r="M566">
            <v>0.1</v>
          </cell>
          <cell r="N566">
            <v>14.009699740686317</v>
          </cell>
          <cell r="O566">
            <v>16.317293812572139</v>
          </cell>
          <cell r="P566">
            <v>0.35</v>
          </cell>
          <cell r="Q566">
            <v>21.553384216440488</v>
          </cell>
          <cell r="R566">
            <v>26.079594901892989</v>
          </cell>
          <cell r="S566">
            <v>19.75206611570248</v>
          </cell>
          <cell r="T566">
            <v>23.9</v>
          </cell>
          <cell r="U566">
            <v>16.317293812572139</v>
          </cell>
          <cell r="V566">
            <v>5.7423663750161626</v>
          </cell>
          <cell r="W566">
            <v>0.29072231438366347</v>
          </cell>
          <cell r="X566">
            <v>17.295925605785577</v>
          </cell>
          <cell r="Y566">
            <v>16.8791563140799</v>
          </cell>
          <cell r="Z566">
            <v>16.481999694925079</v>
          </cell>
          <cell r="AF566" t="e">
            <v>#REF!</v>
          </cell>
          <cell r="AM566">
            <v>0</v>
          </cell>
          <cell r="AN566">
            <v>0</v>
          </cell>
        </row>
        <row r="567">
          <cell r="A567" t="str">
            <v>Crozes-Hermitage</v>
          </cell>
          <cell r="AC567">
            <v>0</v>
          </cell>
          <cell r="AD567">
            <v>0</v>
          </cell>
          <cell r="AF567" t="e">
            <v>#REF!</v>
          </cell>
          <cell r="AM567">
            <v>14.297520661157026</v>
          </cell>
          <cell r="AN567">
            <v>12.867768595041325</v>
          </cell>
        </row>
        <row r="568">
          <cell r="B568" t="str">
            <v>Domaine de Montine</v>
          </cell>
          <cell r="AF568" t="e">
            <v>#REF!</v>
          </cell>
          <cell r="AM568">
            <v>0</v>
          </cell>
          <cell r="AN568">
            <v>0</v>
          </cell>
        </row>
        <row r="569">
          <cell r="A569">
            <v>5120</v>
          </cell>
          <cell r="B569">
            <v>679194</v>
          </cell>
          <cell r="C569" t="str">
            <v>Crozes-Hermitage rouge - Domaine de Montine</v>
          </cell>
          <cell r="D569">
            <v>2014</v>
          </cell>
          <cell r="E569" t="str">
            <v>rouge</v>
          </cell>
          <cell r="F569" t="str">
            <v>75 cl</v>
          </cell>
          <cell r="G569">
            <v>9.67</v>
          </cell>
          <cell r="H569">
            <v>0</v>
          </cell>
          <cell r="I569">
            <v>0</v>
          </cell>
          <cell r="J569">
            <v>4.4699999999999997E-2</v>
          </cell>
          <cell r="K569">
            <v>0</v>
          </cell>
          <cell r="L569">
            <v>1.4999740686316883E-2</v>
          </cell>
          <cell r="M569">
            <v>0.1</v>
          </cell>
          <cell r="N569">
            <v>9.8296997406863174</v>
          </cell>
          <cell r="O569">
            <v>11.399646753748609</v>
          </cell>
          <cell r="P569">
            <v>0.35</v>
          </cell>
          <cell r="Q569">
            <v>15.122614985671257</v>
          </cell>
          <cell r="R569">
            <v>18.298364132662222</v>
          </cell>
          <cell r="S569">
            <v>14.297520661157026</v>
          </cell>
          <cell r="T569">
            <v>17.3</v>
          </cell>
          <cell r="U569">
            <v>11.399646753748609</v>
          </cell>
          <cell r="V569">
            <v>4.4678209204707091</v>
          </cell>
          <cell r="W569">
            <v>0.31248920888841375</v>
          </cell>
          <cell r="X569">
            <v>12.135431778625083</v>
          </cell>
          <cell r="Y569">
            <v>11.843011735766648</v>
          </cell>
          <cell r="Z569">
            <v>11.56435263610155</v>
          </cell>
          <cell r="AF569" t="e">
            <v>#REF!</v>
          </cell>
          <cell r="AM569">
            <v>0</v>
          </cell>
          <cell r="AN569">
            <v>0</v>
          </cell>
        </row>
        <row r="570">
          <cell r="B570" t="str">
            <v>Domaine Chapoutier</v>
          </cell>
          <cell r="AF570" t="e">
            <v>#REF!</v>
          </cell>
          <cell r="AM570">
            <v>0</v>
          </cell>
          <cell r="AN570">
            <v>0</v>
          </cell>
        </row>
        <row r="571">
          <cell r="A571">
            <v>5122</v>
          </cell>
          <cell r="B571">
            <v>8101150</v>
          </cell>
          <cell r="C571" t="str">
            <v>Crozes-Hermitage rouge "Meysonniers" 2015, Chapoutier</v>
          </cell>
          <cell r="D571">
            <v>2015</v>
          </cell>
          <cell r="E571" t="str">
            <v>rouge</v>
          </cell>
          <cell r="F571" t="str">
            <v>75 cl</v>
          </cell>
          <cell r="G571">
            <v>11.45</v>
          </cell>
          <cell r="H571">
            <v>0</v>
          </cell>
          <cell r="I571">
            <v>0</v>
          </cell>
          <cell r="J571">
            <v>4.4699999999999997E-2</v>
          </cell>
          <cell r="K571">
            <v>0</v>
          </cell>
          <cell r="L571">
            <v>1.4999740686316883E-2</v>
          </cell>
          <cell r="M571">
            <v>0.1</v>
          </cell>
          <cell r="N571">
            <v>11.609699740686317</v>
          </cell>
          <cell r="O571">
            <v>13.49376440080743</v>
          </cell>
          <cell r="P571">
            <v>0.35</v>
          </cell>
          <cell r="Q571">
            <v>17.861076524132795</v>
          </cell>
          <cell r="R571">
            <v>21.611902594200682</v>
          </cell>
          <cell r="S571">
            <v>16.446280991735538</v>
          </cell>
          <cell r="T571">
            <v>19.899999999999999</v>
          </cell>
          <cell r="U571">
            <v>13.49376440080743</v>
          </cell>
          <cell r="V571">
            <v>4.8365812510492212</v>
          </cell>
          <cell r="W571">
            <v>0.29408358360651043</v>
          </cell>
          <cell r="X571">
            <v>14.332962642822613</v>
          </cell>
          <cell r="Y571">
            <v>13.987590049019659</v>
          </cell>
          <cell r="Z571">
            <v>13.658470283160373</v>
          </cell>
          <cell r="AF571" t="e">
            <v>#REF!</v>
          </cell>
          <cell r="AM571">
            <v>14.132231404958675</v>
          </cell>
          <cell r="AN571">
            <v>12.719008264462808</v>
          </cell>
        </row>
        <row r="572">
          <cell r="A572" t="str">
            <v>Partie méridionale</v>
          </cell>
          <cell r="AF572" t="e">
            <v>#REF!</v>
          </cell>
          <cell r="AM572">
            <v>0</v>
          </cell>
          <cell r="AN572">
            <v>0</v>
          </cell>
        </row>
        <row r="573">
          <cell r="A573" t="str">
            <v>Gigondas</v>
          </cell>
          <cell r="AD573">
            <v>0</v>
          </cell>
          <cell r="AF573" t="e">
            <v>#REF!</v>
          </cell>
          <cell r="AM573">
            <v>14.132231404958675</v>
          </cell>
          <cell r="AN573">
            <v>12.719008264462808</v>
          </cell>
        </row>
        <row r="574">
          <cell r="B574" t="str">
            <v>La Bastide Saint-Vincent</v>
          </cell>
          <cell r="AF574" t="e">
            <v>#REF!</v>
          </cell>
          <cell r="AM574">
            <v>0</v>
          </cell>
          <cell r="AN574">
            <v>0</v>
          </cell>
        </row>
        <row r="575">
          <cell r="A575">
            <v>5328</v>
          </cell>
          <cell r="C575" t="str">
            <v>AOC Gigondas rouge</v>
          </cell>
          <cell r="D575">
            <v>2008</v>
          </cell>
          <cell r="E575" t="str">
            <v>rouge</v>
          </cell>
          <cell r="F575" t="str">
            <v>75 cl</v>
          </cell>
          <cell r="G575">
            <v>9.3000000000000007</v>
          </cell>
          <cell r="H575">
            <v>0</v>
          </cell>
          <cell r="I575">
            <v>0</v>
          </cell>
          <cell r="J575">
            <v>4.4699999999999997E-2</v>
          </cell>
          <cell r="K575">
            <v>0</v>
          </cell>
          <cell r="L575">
            <v>1.4999740686316883E-2</v>
          </cell>
          <cell r="M575">
            <v>0.1</v>
          </cell>
          <cell r="N575">
            <v>9.4596997406863181</v>
          </cell>
          <cell r="O575">
            <v>10.96435263610155</v>
          </cell>
          <cell r="P575">
            <v>0.35</v>
          </cell>
          <cell r="Q575">
            <v>14.553384216440488</v>
          </cell>
          <cell r="R575">
            <v>17.60959490189299</v>
          </cell>
          <cell r="S575">
            <v>14.132231404958675</v>
          </cell>
          <cell r="T575">
            <v>17.099999999999998</v>
          </cell>
          <cell r="U575">
            <v>10.96435263610155</v>
          </cell>
          <cell r="V575">
            <v>4.6725316642723573</v>
          </cell>
          <cell r="W575">
            <v>0.33062943355377505</v>
          </cell>
          <cell r="X575">
            <v>11.678641655168294</v>
          </cell>
          <cell r="Y575">
            <v>11.397228603236529</v>
          </cell>
          <cell r="Z575">
            <v>11.129058518454492</v>
          </cell>
        </row>
        <row r="576">
          <cell r="B576" t="str">
            <v>Domaine du Pesquier</v>
          </cell>
          <cell r="AF576" t="e">
            <v>#REF!</v>
          </cell>
          <cell r="AM576">
            <v>13.140495867768596</v>
          </cell>
          <cell r="AN576">
            <v>11.826446280991737</v>
          </cell>
        </row>
        <row r="577">
          <cell r="A577">
            <v>5322</v>
          </cell>
          <cell r="B577">
            <v>647490</v>
          </cell>
          <cell r="C577" t="str">
            <v>AOC Gigondas rouge - Domaine du Pesquier</v>
          </cell>
          <cell r="D577">
            <v>2011</v>
          </cell>
          <cell r="E577" t="str">
            <v>rouge</v>
          </cell>
          <cell r="F577" t="str">
            <v>75 cl</v>
          </cell>
          <cell r="G577">
            <v>9.93</v>
          </cell>
          <cell r="H577">
            <v>0</v>
          </cell>
          <cell r="I577">
            <v>0</v>
          </cell>
          <cell r="J577">
            <v>4.4699999999999997E-2</v>
          </cell>
          <cell r="K577">
            <v>0</v>
          </cell>
          <cell r="L577">
            <v>1.4999740686316883E-2</v>
          </cell>
          <cell r="M577">
            <v>0.1</v>
          </cell>
          <cell r="N577">
            <v>10.089699740686317</v>
          </cell>
          <cell r="O577">
            <v>11.705529106689784</v>
          </cell>
          <cell r="P577">
            <v>0.35</v>
          </cell>
          <cell r="Q577">
            <v>15.522614985671257</v>
          </cell>
          <cell r="R577">
            <v>18.78236413266222</v>
          </cell>
          <cell r="S577">
            <v>14.710743801652894</v>
          </cell>
          <cell r="T577">
            <v>17.8</v>
          </cell>
          <cell r="U577">
            <v>11.705529106689784</v>
          </cell>
          <cell r="V577">
            <v>4.621044060966577</v>
          </cell>
          <cell r="W577">
            <v>0.31412715245896389</v>
          </cell>
          <cell r="X577">
            <v>12.45641943294607</v>
          </cell>
          <cell r="Y577">
            <v>12.156264747814841</v>
          </cell>
          <cell r="Z577">
            <v>11.870234989042727</v>
          </cell>
        </row>
        <row r="578">
          <cell r="B578" t="str">
            <v>Domaine St François Xavier</v>
          </cell>
          <cell r="AF578" t="e">
            <v>#REF!</v>
          </cell>
          <cell r="AM578">
            <v>0</v>
          </cell>
          <cell r="AN578">
            <v>0</v>
          </cell>
        </row>
        <row r="579">
          <cell r="A579">
            <v>5321</v>
          </cell>
          <cell r="C579" t="str">
            <v>Gigondas Tradition</v>
          </cell>
          <cell r="D579">
            <v>2008</v>
          </cell>
          <cell r="E579" t="str">
            <v>rouge</v>
          </cell>
          <cell r="F579" t="str">
            <v>75 cl</v>
          </cell>
          <cell r="G579">
            <v>8.8000000000000007</v>
          </cell>
          <cell r="H579">
            <v>0</v>
          </cell>
          <cell r="I579">
            <v>0</v>
          </cell>
          <cell r="J579">
            <v>4.4699999999999997E-2</v>
          </cell>
          <cell r="K579">
            <v>0</v>
          </cell>
          <cell r="L579">
            <v>1.4999740686316883E-2</v>
          </cell>
          <cell r="M579">
            <v>0.1</v>
          </cell>
          <cell r="N579">
            <v>8.9596997406863181</v>
          </cell>
          <cell r="O579">
            <v>10.376117341983903</v>
          </cell>
          <cell r="P579">
            <v>0.35</v>
          </cell>
          <cell r="Q579">
            <v>13.78415344720972</v>
          </cell>
          <cell r="R579">
            <v>16.678825671123761</v>
          </cell>
          <cell r="S579">
            <v>13.305785123966944</v>
          </cell>
          <cell r="T579">
            <v>16.100000000000001</v>
          </cell>
          <cell r="U579">
            <v>10.376117341983903</v>
          </cell>
          <cell r="V579">
            <v>4.3460853832806254</v>
          </cell>
          <cell r="W579">
            <v>0.32663126172481716</v>
          </cell>
          <cell r="X579">
            <v>11.061357704551009</v>
          </cell>
          <cell r="Y579">
            <v>10.794818964682312</v>
          </cell>
          <cell r="Z579">
            <v>10.540823224336846</v>
          </cell>
          <cell r="AF579" t="e">
            <v>#REF!</v>
          </cell>
          <cell r="AM579">
            <v>0</v>
          </cell>
          <cell r="AN579">
            <v>0</v>
          </cell>
        </row>
        <row r="580">
          <cell r="A580" t="str">
            <v>Beaumes de Venise</v>
          </cell>
          <cell r="AM580">
            <v>13.140495867768596</v>
          </cell>
          <cell r="AN580">
            <v>11.826446280991737</v>
          </cell>
        </row>
        <row r="581">
          <cell r="B581" t="str">
            <v>Domaine de Durban</v>
          </cell>
          <cell r="AF581" t="e">
            <v>#REF!</v>
          </cell>
          <cell r="AM581">
            <v>0</v>
          </cell>
          <cell r="AN581">
            <v>0</v>
          </cell>
        </row>
        <row r="582">
          <cell r="A582">
            <v>5330</v>
          </cell>
          <cell r="C582" t="str">
            <v>Muscat de Beaumes de Venise</v>
          </cell>
          <cell r="D582">
            <v>2011</v>
          </cell>
          <cell r="E582" t="str">
            <v>blanc</v>
          </cell>
          <cell r="F582" t="str">
            <v>75 cl</v>
          </cell>
          <cell r="G582">
            <v>9.7799999999999994</v>
          </cell>
          <cell r="H582">
            <v>0</v>
          </cell>
          <cell r="I582">
            <v>0</v>
          </cell>
          <cell r="J582">
            <v>4.4699999999999997E-2</v>
          </cell>
          <cell r="K582">
            <v>0</v>
          </cell>
          <cell r="L582">
            <v>1.4999740686316883E-2</v>
          </cell>
          <cell r="M582">
            <v>0.1</v>
          </cell>
          <cell r="N582">
            <v>9.9396997406863168</v>
          </cell>
          <cell r="O582">
            <v>11.693764400807432</v>
          </cell>
          <cell r="P582">
            <v>0.35</v>
          </cell>
          <cell r="Q582">
            <v>15.291845754902026</v>
          </cell>
          <cell r="R582">
            <v>18.503133363431452</v>
          </cell>
          <cell r="S582">
            <v>13.140495867768596</v>
          </cell>
          <cell r="T582">
            <v>15.9</v>
          </cell>
          <cell r="U582">
            <v>11.693764400807432</v>
          </cell>
          <cell r="V582">
            <v>3.2007961270822793</v>
          </cell>
          <cell r="W582">
            <v>0.24358259835028664</v>
          </cell>
          <cell r="X582">
            <v>12.271234247760884</v>
          </cell>
          <cell r="Y582">
            <v>11.975541856248576</v>
          </cell>
          <cell r="Z582">
            <v>11.693764400807432</v>
          </cell>
          <cell r="AF582" t="e">
            <v>#REF!</v>
          </cell>
          <cell r="AM582">
            <v>0</v>
          </cell>
          <cell r="AN582">
            <v>0</v>
          </cell>
        </row>
        <row r="583">
          <cell r="B583" t="str">
            <v>Paul Jaboulet</v>
          </cell>
          <cell r="AF583" t="e">
            <v>#REF!</v>
          </cell>
          <cell r="AM583">
            <v>7.9338842975206614</v>
          </cell>
          <cell r="AN583">
            <v>7.1404958677685952</v>
          </cell>
        </row>
        <row r="584">
          <cell r="A584">
            <v>5332</v>
          </cell>
          <cell r="B584">
            <v>216403</v>
          </cell>
          <cell r="C584" t="str">
            <v>Beaumes de Venise rouge "Le Paradou" P. Jaboulet</v>
          </cell>
          <cell r="D584">
            <v>2013</v>
          </cell>
          <cell r="E584" t="str">
            <v>rouge</v>
          </cell>
          <cell r="F584" t="str">
            <v>75 cl</v>
          </cell>
          <cell r="G584">
            <v>8.3800000000000008</v>
          </cell>
          <cell r="H584">
            <v>0</v>
          </cell>
          <cell r="I584">
            <v>0</v>
          </cell>
          <cell r="J584">
            <v>4.4699999999999997E-2</v>
          </cell>
          <cell r="K584">
            <v>0</v>
          </cell>
          <cell r="L584">
            <v>1.4999740686316883E-2</v>
          </cell>
          <cell r="M584">
            <v>0.1</v>
          </cell>
          <cell r="N584">
            <v>8.5396997406863182</v>
          </cell>
          <cell r="O584">
            <v>10.046705577278022</v>
          </cell>
          <cell r="P584">
            <v>0.35</v>
          </cell>
          <cell r="Q584">
            <v>13.137999601055874</v>
          </cell>
          <cell r="R584">
            <v>15.896979517277607</v>
          </cell>
          <cell r="S584">
            <v>12.727272727272727</v>
          </cell>
          <cell r="T584">
            <v>15.399999999999999</v>
          </cell>
          <cell r="U584">
            <v>10.046705577278022</v>
          </cell>
          <cell r="V584">
            <v>4.1875729865864084</v>
          </cell>
          <cell r="W584">
            <v>0.32902359180321783</v>
          </cell>
          <cell r="X584">
            <v>10.542839186032491</v>
          </cell>
          <cell r="Y584">
            <v>10.288794868296769</v>
          </cell>
          <cell r="Z584">
            <v>10.046705577278022</v>
          </cell>
          <cell r="AF584" t="e">
            <v>#REF!</v>
          </cell>
          <cell r="AM584">
            <v>0</v>
          </cell>
          <cell r="AN584">
            <v>0</v>
          </cell>
        </row>
        <row r="585">
          <cell r="A585" t="str">
            <v>Gigondas</v>
          </cell>
          <cell r="AD585">
            <v>0</v>
          </cell>
          <cell r="AF585" t="e">
            <v>#REF!</v>
          </cell>
          <cell r="AM585">
            <v>13.96694214876033</v>
          </cell>
          <cell r="AN585">
            <v>12.570247933884296</v>
          </cell>
        </row>
        <row r="586">
          <cell r="B586" t="str">
            <v>La Bastide Saint-Vincent</v>
          </cell>
          <cell r="AF586" t="e">
            <v>#REF!</v>
          </cell>
          <cell r="AM586">
            <v>0</v>
          </cell>
          <cell r="AN586">
            <v>0</v>
          </cell>
        </row>
        <row r="587">
          <cell r="A587">
            <v>5328</v>
          </cell>
          <cell r="C587" t="str">
            <v>AOC Gigondas rouge</v>
          </cell>
          <cell r="D587">
            <v>2008</v>
          </cell>
          <cell r="E587" t="str">
            <v>rouge</v>
          </cell>
          <cell r="F587" t="str">
            <v>75 cl</v>
          </cell>
          <cell r="G587">
            <v>9.3000000000000007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0.1</v>
          </cell>
          <cell r="N587">
            <v>9.4</v>
          </cell>
          <cell r="O587">
            <v>11.058823529411766</v>
          </cell>
          <cell r="P587">
            <v>0.35</v>
          </cell>
          <cell r="Q587">
            <v>14.461538461538462</v>
          </cell>
          <cell r="R587">
            <v>17.498461538461537</v>
          </cell>
          <cell r="S587">
            <v>13.96694214876033</v>
          </cell>
          <cell r="T587">
            <v>16.899999999999999</v>
          </cell>
          <cell r="U587">
            <v>11.058823529411766</v>
          </cell>
          <cell r="V587">
            <v>4.5669421487603294</v>
          </cell>
          <cell r="W587">
            <v>0.32698224852071001</v>
          </cell>
          <cell r="X587">
            <v>11.604938271604938</v>
          </cell>
          <cell r="Y587">
            <v>11.325301204819278</v>
          </cell>
          <cell r="Z587">
            <v>11.058823529411766</v>
          </cell>
        </row>
        <row r="588">
          <cell r="B588" t="str">
            <v>Domaine du Pesquier</v>
          </cell>
          <cell r="AF588" t="e">
            <v>#REF!</v>
          </cell>
          <cell r="AM588">
            <v>7.9338842975206614</v>
          </cell>
          <cell r="AN588">
            <v>7.1404958677685952</v>
          </cell>
        </row>
        <row r="589">
          <cell r="A589">
            <v>5322</v>
          </cell>
          <cell r="B589">
            <v>647494</v>
          </cell>
          <cell r="C589" t="str">
            <v>AOC Gigondas rouge - Domaine du Pesquier</v>
          </cell>
          <cell r="D589">
            <v>2014</v>
          </cell>
          <cell r="E589" t="str">
            <v>rouge</v>
          </cell>
          <cell r="F589" t="str">
            <v>75 cl</v>
          </cell>
          <cell r="G589">
            <v>10.66</v>
          </cell>
          <cell r="H589">
            <v>0</v>
          </cell>
          <cell r="I589">
            <v>0</v>
          </cell>
          <cell r="J589">
            <v>4.4699999999999997E-2</v>
          </cell>
          <cell r="K589">
            <v>0</v>
          </cell>
          <cell r="L589">
            <v>1.4999740686316883E-2</v>
          </cell>
          <cell r="M589">
            <v>0.1</v>
          </cell>
          <cell r="N589">
            <v>10.819699740686318</v>
          </cell>
          <cell r="O589">
            <v>12.729058518454492</v>
          </cell>
          <cell r="P589">
            <v>0.35</v>
          </cell>
          <cell r="Q589">
            <v>16.64569190874818</v>
          </cell>
          <cell r="R589">
            <v>20.141287209585297</v>
          </cell>
          <cell r="S589">
            <v>15.619834710743801</v>
          </cell>
          <cell r="T589">
            <v>18.899999999999999</v>
          </cell>
          <cell r="U589">
            <v>12.729058518454492</v>
          </cell>
          <cell r="V589">
            <v>4.8001349700574831</v>
          </cell>
          <cell r="W589">
            <v>0.3073102282417754</v>
          </cell>
          <cell r="X589">
            <v>13.357654000847305</v>
          </cell>
          <cell r="Y589">
            <v>13.035782820103998</v>
          </cell>
          <cell r="Z589">
            <v>12.729058518454492</v>
          </cell>
        </row>
        <row r="590">
          <cell r="B590" t="str">
            <v>Domaine St François Xavier</v>
          </cell>
          <cell r="AF590" t="e">
            <v>#REF!</v>
          </cell>
          <cell r="AM590">
            <v>0</v>
          </cell>
          <cell r="AN590">
            <v>0</v>
          </cell>
        </row>
        <row r="591">
          <cell r="A591">
            <v>5321</v>
          </cell>
          <cell r="C591" t="str">
            <v>Gigondas Tradition</v>
          </cell>
          <cell r="D591">
            <v>2008</v>
          </cell>
          <cell r="E591" t="str">
            <v>rouge</v>
          </cell>
          <cell r="F591" t="str">
            <v>75 cl</v>
          </cell>
          <cell r="G591">
            <v>8.8000000000000007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0.1</v>
          </cell>
          <cell r="N591">
            <v>8.9</v>
          </cell>
          <cell r="O591">
            <v>10.470588235294118</v>
          </cell>
          <cell r="P591">
            <v>0.35</v>
          </cell>
          <cell r="Q591">
            <v>13.692307692307692</v>
          </cell>
          <cell r="R591">
            <v>16.567692307692305</v>
          </cell>
          <cell r="S591">
            <v>13.140495867768596</v>
          </cell>
          <cell r="T591">
            <v>15.9</v>
          </cell>
          <cell r="U591">
            <v>10.470588235294118</v>
          </cell>
          <cell r="V591">
            <v>4.2404958677685958</v>
          </cell>
          <cell r="W591">
            <v>0.3227044025157233</v>
          </cell>
          <cell r="X591">
            <v>10.987654320987653</v>
          </cell>
          <cell r="Y591">
            <v>10.72289156626506</v>
          </cell>
          <cell r="Z591">
            <v>10.470588235294118</v>
          </cell>
          <cell r="AF591" t="e">
            <v>#REF!</v>
          </cell>
          <cell r="AM591">
            <v>0</v>
          </cell>
          <cell r="AN591">
            <v>0</v>
          </cell>
        </row>
        <row r="592">
          <cell r="A592" t="str">
            <v>Vacqueyras</v>
          </cell>
          <cell r="AM592" t="e">
            <v>#REF!</v>
          </cell>
          <cell r="AN592" t="e">
            <v>#REF!</v>
          </cell>
        </row>
        <row r="593">
          <cell r="B593" t="str">
            <v>Domaine Bouletin</v>
          </cell>
          <cell r="AF593" t="e">
            <v>#REF!</v>
          </cell>
          <cell r="AM593">
            <v>0</v>
          </cell>
          <cell r="AN593">
            <v>0</v>
          </cell>
        </row>
        <row r="594">
          <cell r="A594">
            <v>5219</v>
          </cell>
          <cell r="C594" t="str">
            <v>AC Vacqueyras</v>
          </cell>
          <cell r="D594">
            <v>2010</v>
          </cell>
          <cell r="E594" t="str">
            <v>rouge</v>
          </cell>
          <cell r="F594" t="str">
            <v>75 cl</v>
          </cell>
          <cell r="G594">
            <v>4.88</v>
          </cell>
          <cell r="H594">
            <v>0</v>
          </cell>
          <cell r="I594">
            <v>0</v>
          </cell>
          <cell r="J594">
            <v>4.4699999999999997E-2</v>
          </cell>
          <cell r="K594">
            <v>0</v>
          </cell>
          <cell r="L594">
            <v>1.4999740686316883E-2</v>
          </cell>
          <cell r="M594">
            <v>0.1</v>
          </cell>
          <cell r="N594">
            <v>5.0396997406863164</v>
          </cell>
          <cell r="O594">
            <v>5.9290585184544904</v>
          </cell>
          <cell r="P594">
            <v>0.35</v>
          </cell>
          <cell r="Q594">
            <v>7.7533842164404865</v>
          </cell>
          <cell r="R594">
            <v>9.3815949018929885</v>
          </cell>
          <cell r="S594">
            <v>7.9338842975206614</v>
          </cell>
          <cell r="T594">
            <v>9.6</v>
          </cell>
          <cell r="U594">
            <v>5.9290585184544904</v>
          </cell>
          <cell r="V594">
            <v>2.8941845568343449</v>
          </cell>
          <cell r="W594">
            <v>0.36478784518432888</v>
          </cell>
          <cell r="X594">
            <v>6.2218515317115015</v>
          </cell>
          <cell r="Y594">
            <v>6.071927398417249</v>
          </cell>
          <cell r="Z594">
            <v>5.9290585184544904</v>
          </cell>
          <cell r="AF594" t="e">
            <v>#REF!</v>
          </cell>
          <cell r="AM594" t="e">
            <v>#REF!</v>
          </cell>
          <cell r="AN594" t="e">
            <v>#REF!</v>
          </cell>
        </row>
        <row r="595">
          <cell r="B595" t="str">
            <v>La Bastide Saint-Vincent</v>
          </cell>
          <cell r="AF595" t="e">
            <v>#REF!</v>
          </cell>
          <cell r="AM595">
            <v>0</v>
          </cell>
          <cell r="AN595">
            <v>0</v>
          </cell>
        </row>
        <row r="596">
          <cell r="A596">
            <v>5246</v>
          </cell>
          <cell r="C596" t="str">
            <v xml:space="preserve">AC Vacqueyras </v>
          </cell>
          <cell r="D596">
            <v>2010</v>
          </cell>
          <cell r="E596" t="str">
            <v>rouge</v>
          </cell>
          <cell r="F596" t="str">
            <v>75 cl</v>
          </cell>
          <cell r="G596">
            <v>7.88</v>
          </cell>
          <cell r="H596">
            <v>0</v>
          </cell>
          <cell r="I596">
            <v>0</v>
          </cell>
          <cell r="J596">
            <v>4.4699999999999997E-2</v>
          </cell>
          <cell r="K596">
            <v>0</v>
          </cell>
          <cell r="L596">
            <v>1.4999740686316883E-2</v>
          </cell>
          <cell r="M596">
            <v>0.1</v>
          </cell>
          <cell r="N596">
            <v>8.0396997406863164</v>
          </cell>
          <cell r="O596">
            <v>9.4584702831603717</v>
          </cell>
          <cell r="P596">
            <v>0.35</v>
          </cell>
          <cell r="Q596">
            <v>12.368768831825102</v>
          </cell>
          <cell r="R596">
            <v>14.966210286508373</v>
          </cell>
          <cell r="S596">
            <v>11.652892561983471</v>
          </cell>
          <cell r="T596">
            <v>14.1</v>
          </cell>
          <cell r="U596">
            <v>9.4584702831603717</v>
          </cell>
          <cell r="V596">
            <v>3.6131928212971545</v>
          </cell>
          <cell r="W596">
            <v>0.31006832012550051</v>
          </cell>
          <cell r="X596">
            <v>9.9255552354152048</v>
          </cell>
          <cell r="Y596">
            <v>9.6863852297425499</v>
          </cell>
          <cell r="Z596">
            <v>9.4584702831603717</v>
          </cell>
          <cell r="AF596" t="e">
            <v>#REF!</v>
          </cell>
          <cell r="AM596" t="e">
            <v>#REF!</v>
          </cell>
          <cell r="AN596" t="e">
            <v>#REF!</v>
          </cell>
        </row>
        <row r="597">
          <cell r="B597" t="str">
            <v>Domaine de la Ganse</v>
          </cell>
          <cell r="AF597" t="e">
            <v>#REF!</v>
          </cell>
          <cell r="AM597" t="e">
            <v>#REF!</v>
          </cell>
          <cell r="AN597" t="e">
            <v>#REF!</v>
          </cell>
        </row>
        <row r="598">
          <cell r="A598">
            <v>5250</v>
          </cell>
          <cell r="B598">
            <v>685591</v>
          </cell>
          <cell r="C598" t="str">
            <v>AC Vacqueyras, La Ganse</v>
          </cell>
          <cell r="D598">
            <v>2011</v>
          </cell>
          <cell r="E598" t="str">
            <v>rouge</v>
          </cell>
          <cell r="F598" t="str">
            <v>75 cl</v>
          </cell>
          <cell r="G598">
            <v>7.6</v>
          </cell>
          <cell r="H598">
            <v>0</v>
          </cell>
          <cell r="I598">
            <v>0</v>
          </cell>
          <cell r="J598">
            <v>4.4699999999999997E-2</v>
          </cell>
          <cell r="K598">
            <v>0</v>
          </cell>
          <cell r="L598">
            <v>1.4999740686316883E-2</v>
          </cell>
          <cell r="M598">
            <v>0.1</v>
          </cell>
          <cell r="N598">
            <v>7.7596997406863162</v>
          </cell>
          <cell r="O598">
            <v>9.1290585184544906</v>
          </cell>
          <cell r="P598">
            <v>0.35</v>
          </cell>
          <cell r="Q598">
            <v>11.937999601055871</v>
          </cell>
          <cell r="R598">
            <v>14.444979517277604</v>
          </cell>
          <cell r="S598">
            <v>11.694214876033056</v>
          </cell>
          <cell r="T598">
            <v>14.149999999999999</v>
          </cell>
          <cell r="U598">
            <v>9.1290585184544906</v>
          </cell>
          <cell r="V598">
            <v>3.9345151353467402</v>
          </cell>
          <cell r="W598">
            <v>0.33644970415332554</v>
          </cell>
          <cell r="X598">
            <v>9.579876223069526</v>
          </cell>
          <cell r="Y598">
            <v>9.3490358321521878</v>
          </cell>
          <cell r="Z598">
            <v>9.1290585184544906</v>
          </cell>
          <cell r="AF598" t="e">
            <v>#REF!</v>
          </cell>
          <cell r="AM598" t="e">
            <v>#REF!</v>
          </cell>
          <cell r="AN598" t="e">
            <v>#REF!</v>
          </cell>
        </row>
        <row r="599">
          <cell r="A599">
            <v>5251</v>
          </cell>
          <cell r="B599">
            <v>685690</v>
          </cell>
          <cell r="C599" t="str">
            <v>AC Vacqueyras, La Ganse, 1/2 bt</v>
          </cell>
          <cell r="D599">
            <v>2010</v>
          </cell>
          <cell r="E599" t="str">
            <v>rouge</v>
          </cell>
          <cell r="F599" t="str">
            <v>75 cl</v>
          </cell>
          <cell r="G599">
            <v>5.55</v>
          </cell>
          <cell r="H599">
            <v>0</v>
          </cell>
          <cell r="I599">
            <v>0</v>
          </cell>
          <cell r="J599">
            <v>4.4699999999999997E-2</v>
          </cell>
          <cell r="K599">
            <v>0</v>
          </cell>
          <cell r="L599">
            <v>1.4999740686316883E-2</v>
          </cell>
          <cell r="M599">
            <v>0.1</v>
          </cell>
          <cell r="N599">
            <v>5.7096997406863164</v>
          </cell>
          <cell r="O599">
            <v>6.7172938125721373</v>
          </cell>
          <cell r="P599">
            <v>0.35</v>
          </cell>
          <cell r="Q599">
            <v>8.784153447209718</v>
          </cell>
          <cell r="R599">
            <v>10.628825671123758</v>
          </cell>
          <cell r="S599">
            <v>8.3471074380165291</v>
          </cell>
          <cell r="T599">
            <v>10.1</v>
          </cell>
          <cell r="U599">
            <v>6.7172938125721373</v>
          </cell>
          <cell r="V599">
            <v>2.6374076973302127</v>
          </cell>
          <cell r="W599">
            <v>0.31596666472965912</v>
          </cell>
          <cell r="X599">
            <v>7.0490120255386621</v>
          </cell>
          <cell r="Y599">
            <v>6.8791563140798999</v>
          </cell>
          <cell r="Z599">
            <v>6.7172938125721373</v>
          </cell>
          <cell r="AF599" t="e">
            <v>#REF!</v>
          </cell>
          <cell r="AM599">
            <v>0</v>
          </cell>
          <cell r="AN599">
            <v>0</v>
          </cell>
        </row>
        <row r="600">
          <cell r="A600">
            <v>5252</v>
          </cell>
          <cell r="B600">
            <v>685594</v>
          </cell>
          <cell r="C600" t="str">
            <v>AC Vacqueyras, La Ganse</v>
          </cell>
          <cell r="D600">
            <v>2014</v>
          </cell>
          <cell r="E600" t="str">
            <v>rouge</v>
          </cell>
          <cell r="F600" t="str">
            <v>75 cl</v>
          </cell>
          <cell r="G600">
            <v>8.4</v>
          </cell>
          <cell r="H600">
            <v>0</v>
          </cell>
          <cell r="I600">
            <v>0</v>
          </cell>
          <cell r="J600">
            <v>4.4699999999999997E-2</v>
          </cell>
          <cell r="K600">
            <v>0</v>
          </cell>
          <cell r="L600">
            <v>1.4999740686316883E-2</v>
          </cell>
          <cell r="M600">
            <v>0.1</v>
          </cell>
          <cell r="N600">
            <v>8.5596997406863178</v>
          </cell>
          <cell r="O600">
            <v>10.070234989042728</v>
          </cell>
          <cell r="P600">
            <v>0.35</v>
          </cell>
          <cell r="Q600">
            <v>13.168768831825103</v>
          </cell>
          <cell r="R600">
            <v>15.934210286508375</v>
          </cell>
          <cell r="S600">
            <v>12.479338842975206</v>
          </cell>
          <cell r="T600">
            <v>15.1</v>
          </cell>
          <cell r="U600">
            <v>10.070234989042728</v>
          </cell>
          <cell r="V600">
            <v>3.9196391022888886</v>
          </cell>
          <cell r="W600">
            <v>0.314090285680103</v>
          </cell>
          <cell r="X600">
            <v>10.567530544057181</v>
          </cell>
          <cell r="Y600">
            <v>10.312891253838938</v>
          </cell>
          <cell r="Z600">
            <v>10.070234989042728</v>
          </cell>
          <cell r="AF600" t="e">
            <v>#REF!</v>
          </cell>
          <cell r="AM600" t="e">
            <v>#REF!</v>
          </cell>
          <cell r="AN600" t="e">
            <v>#REF!</v>
          </cell>
        </row>
        <row r="601">
          <cell r="A601">
            <v>5253</v>
          </cell>
          <cell r="B601">
            <v>685595</v>
          </cell>
          <cell r="C601" t="str">
            <v>AC Vacqueyras, La Ganse  BIO</v>
          </cell>
          <cell r="D601">
            <v>2015</v>
          </cell>
          <cell r="E601" t="str">
            <v>rouge</v>
          </cell>
          <cell r="F601" t="str">
            <v>75 cl</v>
          </cell>
          <cell r="G601">
            <v>8.57</v>
          </cell>
          <cell r="H601">
            <v>0</v>
          </cell>
          <cell r="I601">
            <v>0</v>
          </cell>
          <cell r="J601">
            <v>4.4699999999999997E-2</v>
          </cell>
          <cell r="K601">
            <v>0</v>
          </cell>
          <cell r="L601">
            <v>1.4999740686316883E-2</v>
          </cell>
          <cell r="M601">
            <v>0.1</v>
          </cell>
          <cell r="N601">
            <v>8.7296997406863177</v>
          </cell>
          <cell r="O601">
            <v>10.270234989042727</v>
          </cell>
          <cell r="P601">
            <v>0.35</v>
          </cell>
          <cell r="Q601">
            <v>13.430307293363565</v>
          </cell>
          <cell r="R601">
            <v>16.250671824969913</v>
          </cell>
          <cell r="S601">
            <v>12.644628099173554</v>
          </cell>
          <cell r="T601">
            <v>15.3</v>
          </cell>
          <cell r="U601">
            <v>10.270234989042727</v>
          </cell>
          <cell r="V601">
            <v>3.9149283584872361</v>
          </cell>
          <cell r="W601">
            <v>0.3096119812921278</v>
          </cell>
          <cell r="X601">
            <v>10.777407087267058</v>
          </cell>
          <cell r="Y601">
            <v>10.517710530947371</v>
          </cell>
          <cell r="Z601">
            <v>10.270234989042727</v>
          </cell>
          <cell r="AF601" t="e">
            <v>#REF!</v>
          </cell>
          <cell r="AM601" t="e">
            <v>#REF!</v>
          </cell>
          <cell r="AN601" t="e">
            <v>#REF!</v>
          </cell>
        </row>
        <row r="602">
          <cell r="A602" t="str">
            <v>Châteauneuf du pape</v>
          </cell>
          <cell r="AD602" t="e">
            <v>#REF!</v>
          </cell>
          <cell r="AF602" t="e">
            <v>#REF!</v>
          </cell>
          <cell r="AM602" t="e">
            <v>#REF!</v>
          </cell>
          <cell r="AN602" t="e">
            <v>#REF!</v>
          </cell>
        </row>
        <row r="603">
          <cell r="B603" t="str">
            <v>Domaine de La Roquète, Frères Brunier</v>
          </cell>
          <cell r="AF603" t="e">
            <v>#REF!</v>
          </cell>
          <cell r="AM603" t="e">
            <v>#REF!</v>
          </cell>
          <cell r="AN603" t="e">
            <v>#REF!</v>
          </cell>
        </row>
        <row r="604">
          <cell r="A604">
            <v>5310</v>
          </cell>
          <cell r="B604">
            <v>321294</v>
          </cell>
          <cell r="C604" t="str">
            <v>AC Châteauneuf du Pape blanc, Clos La Roquète</v>
          </cell>
          <cell r="D604">
            <v>2014</v>
          </cell>
          <cell r="E604" t="str">
            <v>blanc</v>
          </cell>
          <cell r="F604" t="str">
            <v>75 cl</v>
          </cell>
          <cell r="G604">
            <v>22.42</v>
          </cell>
          <cell r="H604">
            <v>0</v>
          </cell>
          <cell r="I604">
            <v>0</v>
          </cell>
          <cell r="J604">
            <v>4.4699999999999997E-2</v>
          </cell>
          <cell r="K604">
            <v>0</v>
          </cell>
          <cell r="L604">
            <v>0</v>
          </cell>
          <cell r="M604">
            <v>0.1</v>
          </cell>
          <cell r="N604">
            <v>22.564700000000002</v>
          </cell>
          <cell r="O604">
            <v>26.546705882352946</v>
          </cell>
          <cell r="P604">
            <v>0.35</v>
          </cell>
          <cell r="Q604">
            <v>34.714923076923078</v>
          </cell>
          <cell r="R604">
            <v>42.005056923076921</v>
          </cell>
          <cell r="S604">
            <v>31.652892561983471</v>
          </cell>
          <cell r="T604">
            <v>38.299999999999997</v>
          </cell>
          <cell r="U604">
            <v>26.546705882352946</v>
          </cell>
          <cell r="V604">
            <v>9.0881925619834689</v>
          </cell>
          <cell r="W604">
            <v>0.28712044386422969</v>
          </cell>
          <cell r="X604">
            <v>27.857654320987656</v>
          </cell>
          <cell r="Y604">
            <v>27.186385542168679</v>
          </cell>
          <cell r="Z604">
            <v>26.546705882352946</v>
          </cell>
          <cell r="AA604" t="str">
            <v>Hach 2010</v>
          </cell>
          <cell r="AB604" t="str">
            <v>cité</v>
          </cell>
          <cell r="AF604" t="e">
            <v>#REF!</v>
          </cell>
          <cell r="AM604" t="e">
            <v>#REF!</v>
          </cell>
          <cell r="AN604" t="e">
            <v>#REF!</v>
          </cell>
        </row>
        <row r="605">
          <cell r="A605">
            <v>5313</v>
          </cell>
          <cell r="B605">
            <v>680195</v>
          </cell>
          <cell r="C605" t="str">
            <v>AC Châteauneuf du Pape "Télégramme" rouge Dom de La Roquète</v>
          </cell>
          <cell r="D605">
            <v>2015</v>
          </cell>
          <cell r="E605" t="str">
            <v>rouge</v>
          </cell>
          <cell r="F605" t="str">
            <v>75 cl</v>
          </cell>
          <cell r="G605">
            <v>18.03</v>
          </cell>
          <cell r="H605">
            <v>0</v>
          </cell>
          <cell r="I605">
            <v>0</v>
          </cell>
          <cell r="J605">
            <v>4.4699999999999997E-2</v>
          </cell>
          <cell r="K605">
            <v>0</v>
          </cell>
          <cell r="L605">
            <v>0</v>
          </cell>
          <cell r="M605">
            <v>0.1</v>
          </cell>
          <cell r="N605">
            <v>18.174700000000001</v>
          </cell>
          <cell r="O605">
            <v>21.382000000000001</v>
          </cell>
          <cell r="P605">
            <v>0.35</v>
          </cell>
          <cell r="Q605">
            <v>27.961076923076924</v>
          </cell>
          <cell r="R605">
            <v>33.832903076923074</v>
          </cell>
          <cell r="S605">
            <v>26.528925619834713</v>
          </cell>
          <cell r="T605">
            <v>32.1</v>
          </cell>
          <cell r="U605">
            <v>21.382000000000001</v>
          </cell>
          <cell r="V605">
            <v>8.3542256198347111</v>
          </cell>
          <cell r="W605">
            <v>0.31491006230529595</v>
          </cell>
          <cell r="X605">
            <v>22.437901234567903</v>
          </cell>
          <cell r="Y605">
            <v>21.897228915662652</v>
          </cell>
          <cell r="Z605">
            <v>21.382000000000001</v>
          </cell>
          <cell r="AF605" t="e">
            <v>#REF!</v>
          </cell>
          <cell r="AM605" t="e">
            <v>#REF!</v>
          </cell>
          <cell r="AN605" t="e">
            <v>#REF!</v>
          </cell>
        </row>
        <row r="606">
          <cell r="B606" t="str">
            <v>Château Fortia</v>
          </cell>
          <cell r="AF606" t="e">
            <v>#REF!</v>
          </cell>
          <cell r="AM606" t="e">
            <v>#REF!</v>
          </cell>
          <cell r="AN606" t="e">
            <v>#REF!</v>
          </cell>
        </row>
        <row r="607">
          <cell r="A607">
            <v>5305</v>
          </cell>
          <cell r="C607" t="str">
            <v>Châteauneuf du Pape blanc Tradition 2013, Château Fortia</v>
          </cell>
          <cell r="D607">
            <v>2013</v>
          </cell>
          <cell r="E607" t="str">
            <v>blanc</v>
          </cell>
          <cell r="F607" t="str">
            <v>75 cl</v>
          </cell>
          <cell r="G607">
            <v>12.23</v>
          </cell>
          <cell r="H607">
            <v>0</v>
          </cell>
          <cell r="I607">
            <v>0</v>
          </cell>
          <cell r="J607">
            <v>4.4699999999999997E-2</v>
          </cell>
          <cell r="K607">
            <v>0</v>
          </cell>
          <cell r="L607">
            <v>0</v>
          </cell>
          <cell r="M607">
            <v>0.1</v>
          </cell>
          <cell r="N607">
            <v>12.374700000000001</v>
          </cell>
          <cell r="O607">
            <v>14.558470588235295</v>
          </cell>
          <cell r="P607">
            <v>0.35</v>
          </cell>
          <cell r="Q607">
            <v>19.038</v>
          </cell>
          <cell r="R607">
            <v>23.035979999999999</v>
          </cell>
          <cell r="S607">
            <v>18.595041322314049</v>
          </cell>
          <cell r="T607">
            <v>22.5</v>
          </cell>
          <cell r="U607">
            <v>14.558470588235295</v>
          </cell>
          <cell r="V607">
            <v>6.2203413223140487</v>
          </cell>
          <cell r="W607">
            <v>0.3345161333333333</v>
          </cell>
          <cell r="X607">
            <v>15.277407407407408</v>
          </cell>
          <cell r="Y607">
            <v>14.909277108433736</v>
          </cell>
          <cell r="Z607">
            <v>14.558470588235295</v>
          </cell>
          <cell r="AA607" t="str">
            <v>Hach 2010</v>
          </cell>
          <cell r="AB607" t="str">
            <v>cité</v>
          </cell>
          <cell r="AF607" t="e">
            <v>#REF!</v>
          </cell>
          <cell r="AM607" t="e">
            <v>#REF!</v>
          </cell>
          <cell r="AN607" t="e">
            <v>#REF!</v>
          </cell>
        </row>
        <row r="608">
          <cell r="A608">
            <v>5306</v>
          </cell>
          <cell r="C608" t="str">
            <v>Châteauneuf du Pape rouge Cuvée du Baron 2013, Château Forti</v>
          </cell>
          <cell r="D608">
            <v>2013</v>
          </cell>
          <cell r="E608" t="str">
            <v>rouge</v>
          </cell>
          <cell r="F608" t="str">
            <v>75 cl</v>
          </cell>
          <cell r="G608">
            <v>15.38</v>
          </cell>
          <cell r="H608">
            <v>0</v>
          </cell>
          <cell r="I608">
            <v>0</v>
          </cell>
          <cell r="J608">
            <v>4.4699999999999997E-2</v>
          </cell>
          <cell r="K608">
            <v>0</v>
          </cell>
          <cell r="L608">
            <v>0</v>
          </cell>
          <cell r="M608">
            <v>0.1</v>
          </cell>
          <cell r="N608">
            <v>15.524700000000001</v>
          </cell>
          <cell r="O608">
            <v>18.264352941176472</v>
          </cell>
          <cell r="P608">
            <v>0.35</v>
          </cell>
          <cell r="Q608">
            <v>23.884153846153847</v>
          </cell>
          <cell r="R608">
            <v>28.899826153846153</v>
          </cell>
          <cell r="S608">
            <v>22.809917355371901</v>
          </cell>
          <cell r="T608">
            <v>27.6</v>
          </cell>
          <cell r="U608">
            <v>18.264352941176472</v>
          </cell>
          <cell r="V608">
            <v>7.2852173553719002</v>
          </cell>
          <cell r="W608">
            <v>0.31938815217391303</v>
          </cell>
          <cell r="X608">
            <v>19.166296296296295</v>
          </cell>
          <cell r="Y608">
            <v>18.704457831325303</v>
          </cell>
          <cell r="Z608">
            <v>18.264352941176472</v>
          </cell>
          <cell r="AF608" t="e">
            <v>#REF!</v>
          </cell>
          <cell r="AM608" t="e">
            <v>#REF!</v>
          </cell>
          <cell r="AN608" t="e">
            <v>#REF!</v>
          </cell>
        </row>
        <row r="609">
          <cell r="A609" t="str">
            <v>Lirac</v>
          </cell>
        </row>
        <row r="610">
          <cell r="B610" t="str">
            <v>Domaine Tour des Chênes</v>
          </cell>
        </row>
        <row r="611">
          <cell r="A611">
            <v>5350</v>
          </cell>
          <cell r="C611" t="str">
            <v>Lirac blanc Tour des Chênes</v>
          </cell>
          <cell r="D611">
            <v>2006</v>
          </cell>
          <cell r="E611" t="str">
            <v>blanc</v>
          </cell>
          <cell r="F611" t="str">
            <v>75 cl</v>
          </cell>
          <cell r="G611">
            <v>3.2</v>
          </cell>
          <cell r="H611">
            <v>0.56181449999999999</v>
          </cell>
          <cell r="I611">
            <v>0.65</v>
          </cell>
          <cell r="J611">
            <v>4.4699999999999997E-2</v>
          </cell>
          <cell r="K611">
            <v>7.3949999999999988E-2</v>
          </cell>
          <cell r="L611">
            <v>1.4999740686316883E-2</v>
          </cell>
          <cell r="M611">
            <v>0.1</v>
          </cell>
          <cell r="N611">
            <v>4.6454642406863167</v>
          </cell>
          <cell r="O611">
            <v>5.4652520478662554</v>
          </cell>
          <cell r="P611">
            <v>0.35</v>
          </cell>
          <cell r="Q611">
            <v>7.1468680625943328</v>
          </cell>
          <cell r="R611">
            <v>8.647710355739143</v>
          </cell>
          <cell r="S611">
            <v>6.6942148760330573</v>
          </cell>
          <cell r="T611">
            <v>8.1</v>
          </cell>
          <cell r="U611">
            <v>5.4652520478662554</v>
          </cell>
          <cell r="V611">
            <v>2.0487506353467406</v>
          </cell>
          <cell r="W611">
            <v>0.30604793441599459</v>
          </cell>
          <cell r="X611">
            <v>5.7351410378843415</v>
          </cell>
          <cell r="Y611">
            <v>5.5969448682967675</v>
          </cell>
          <cell r="Z611">
            <v>5.4652520478662554</v>
          </cell>
        </row>
        <row r="612">
          <cell r="A612">
            <v>5353</v>
          </cell>
          <cell r="C612" t="str">
            <v>Lirac blanc Tour des Chênes</v>
          </cell>
          <cell r="D612">
            <v>2007</v>
          </cell>
          <cell r="E612" t="str">
            <v>blanc</v>
          </cell>
          <cell r="F612" t="str">
            <v>75 cl</v>
          </cell>
          <cell r="G612">
            <v>3.2</v>
          </cell>
          <cell r="H612">
            <v>0.56181449999999999</v>
          </cell>
          <cell r="I612">
            <v>0.65</v>
          </cell>
          <cell r="J612">
            <v>4.4699999999999997E-2</v>
          </cell>
          <cell r="K612">
            <v>7.3949999999999988E-2</v>
          </cell>
          <cell r="L612">
            <v>1.4999740686316883E-2</v>
          </cell>
          <cell r="M612">
            <v>0.1</v>
          </cell>
          <cell r="N612">
            <v>4.6454642406863167</v>
          </cell>
          <cell r="O612">
            <v>5.4652520478662554</v>
          </cell>
          <cell r="P612">
            <v>0.35</v>
          </cell>
          <cell r="Q612">
            <v>7.1468680625943328</v>
          </cell>
          <cell r="R612">
            <v>8.647710355739143</v>
          </cell>
          <cell r="S612">
            <v>6.6942148760330573</v>
          </cell>
          <cell r="T612">
            <v>8.1</v>
          </cell>
          <cell r="U612">
            <v>5.4652520478662554</v>
          </cell>
          <cell r="V612">
            <v>2.0487506353467406</v>
          </cell>
          <cell r="W612">
            <v>0.30604793441599459</v>
          </cell>
          <cell r="X612">
            <v>5.7351410378843415</v>
          </cell>
          <cell r="Y612">
            <v>5.5969448682967675</v>
          </cell>
          <cell r="Z612">
            <v>5.4652520478662554</v>
          </cell>
        </row>
        <row r="613">
          <cell r="A613">
            <v>5351</v>
          </cell>
          <cell r="C613" t="str">
            <v>Lirac rosé Tour des Chênes</v>
          </cell>
          <cell r="D613">
            <v>2006</v>
          </cell>
          <cell r="E613" t="str">
            <v>rosé</v>
          </cell>
          <cell r="F613" t="str">
            <v>75 cl</v>
          </cell>
          <cell r="G613">
            <v>3.1</v>
          </cell>
          <cell r="H613">
            <v>0.56181449999999999</v>
          </cell>
          <cell r="I613">
            <v>0.65</v>
          </cell>
          <cell r="J613">
            <v>4.4699999999999997E-2</v>
          </cell>
          <cell r="K613">
            <v>7.3949999999999988E-2</v>
          </cell>
          <cell r="L613">
            <v>1.4999740686316883E-2</v>
          </cell>
          <cell r="M613">
            <v>0.1</v>
          </cell>
          <cell r="N613">
            <v>4.545464240686317</v>
          </cell>
          <cell r="O613">
            <v>5.3476049890427264</v>
          </cell>
          <cell r="P613">
            <v>0.35</v>
          </cell>
          <cell r="Q613">
            <v>6.9930219087481795</v>
          </cell>
          <cell r="R613">
            <v>8.4615565095852965</v>
          </cell>
          <cell r="S613">
            <v>6.6942148760330573</v>
          </cell>
          <cell r="T613">
            <v>8.1</v>
          </cell>
          <cell r="U613">
            <v>5.3476049890427264</v>
          </cell>
          <cell r="V613">
            <v>2.1487506353467403</v>
          </cell>
          <cell r="W613">
            <v>0.32098620602093281</v>
          </cell>
          <cell r="X613">
            <v>5.611684247760885</v>
          </cell>
          <cell r="Y613">
            <v>5.4764629405859244</v>
          </cell>
          <cell r="Z613">
            <v>5.3476049890427264</v>
          </cell>
          <cell r="AF613" t="e">
            <v>#REF!</v>
          </cell>
          <cell r="AM613">
            <v>0</v>
          </cell>
          <cell r="AN613">
            <v>0</v>
          </cell>
        </row>
        <row r="614">
          <cell r="A614">
            <v>5355</v>
          </cell>
          <cell r="C614" t="str">
            <v>Lirac rouge Tour des Chênes</v>
          </cell>
          <cell r="D614">
            <v>2005</v>
          </cell>
          <cell r="E614" t="str">
            <v>rouge</v>
          </cell>
          <cell r="F614" t="str">
            <v>75 cl</v>
          </cell>
          <cell r="G614">
            <v>3.15</v>
          </cell>
          <cell r="H614">
            <v>0.56181449999999999</v>
          </cell>
          <cell r="I614">
            <v>0.65</v>
          </cell>
          <cell r="J614">
            <v>4.4699999999999997E-2</v>
          </cell>
          <cell r="K614">
            <v>7.3949999999999988E-2</v>
          </cell>
          <cell r="L614">
            <v>1.4999740686316883E-2</v>
          </cell>
          <cell r="M614">
            <v>0.1</v>
          </cell>
          <cell r="N614">
            <v>4.5954642406863169</v>
          </cell>
          <cell r="O614">
            <v>5.4064285184544909</v>
          </cell>
          <cell r="P614">
            <v>0.35</v>
          </cell>
          <cell r="Q614">
            <v>7.0699449856712562</v>
          </cell>
          <cell r="R614">
            <v>8.5546334326622198</v>
          </cell>
          <cell r="S614">
            <v>6.6942148760330573</v>
          </cell>
          <cell r="T614">
            <v>8.1</v>
          </cell>
          <cell r="U614">
            <v>5.4064285184544909</v>
          </cell>
          <cell r="V614">
            <v>2.0987506353467404</v>
          </cell>
          <cell r="W614">
            <v>0.3135170702184637</v>
          </cell>
          <cell r="X614">
            <v>5.6734126428226128</v>
          </cell>
          <cell r="Y614">
            <v>5.536703904441346</v>
          </cell>
          <cell r="Z614">
            <v>5.4064285184544909</v>
          </cell>
        </row>
        <row r="615">
          <cell r="B615" t="str">
            <v>Domaine de Corne-Loup, Jacques Lafond</v>
          </cell>
        </row>
        <row r="616">
          <cell r="A616">
            <v>5360</v>
          </cell>
          <cell r="C616" t="str">
            <v>AC Lirac, Cuvée du Gouverneur</v>
          </cell>
          <cell r="D616">
            <v>2007</v>
          </cell>
          <cell r="E616" t="str">
            <v>rouge</v>
          </cell>
          <cell r="F616" t="str">
            <v>75 cl</v>
          </cell>
          <cell r="G616">
            <v>6.95</v>
          </cell>
          <cell r="H616">
            <v>0</v>
          </cell>
          <cell r="I616">
            <v>0</v>
          </cell>
          <cell r="J616">
            <v>4.4699999999999997E-2</v>
          </cell>
          <cell r="K616">
            <v>0</v>
          </cell>
          <cell r="L616">
            <v>1.4999740686316883E-2</v>
          </cell>
          <cell r="M616">
            <v>0.1</v>
          </cell>
          <cell r="N616">
            <v>7.1096997406863167</v>
          </cell>
          <cell r="O616">
            <v>8.3643526361015486</v>
          </cell>
          <cell r="P616">
            <v>0.35</v>
          </cell>
          <cell r="Q616">
            <v>10.937999601055871</v>
          </cell>
          <cell r="R616">
            <v>13.234979517277605</v>
          </cell>
          <cell r="S616">
            <v>10.495867768595041</v>
          </cell>
          <cell r="T616">
            <v>12.7</v>
          </cell>
          <cell r="U616">
            <v>8.3643526361015486</v>
          </cell>
          <cell r="V616">
            <v>3.3861680279087238</v>
          </cell>
          <cell r="W616">
            <v>0.32261915856453199</v>
          </cell>
          <cell r="X616">
            <v>8.7774070872670578</v>
          </cell>
          <cell r="Y616">
            <v>8.5659033020317068</v>
          </cell>
          <cell r="Z616">
            <v>8.3643526361015486</v>
          </cell>
        </row>
        <row r="617">
          <cell r="B617" t="str">
            <v>Domaine de la Mordorée</v>
          </cell>
        </row>
        <row r="618">
          <cell r="A618">
            <v>5365</v>
          </cell>
          <cell r="C618" t="str">
            <v>AC Lirac, Reine des Bois - Domaine de la Mordorée</v>
          </cell>
          <cell r="D618">
            <v>2010</v>
          </cell>
          <cell r="E618" t="str">
            <v>rouge</v>
          </cell>
          <cell r="F618" t="str">
            <v>75 cl</v>
          </cell>
          <cell r="G618">
            <v>11.77</v>
          </cell>
          <cell r="H618">
            <v>0</v>
          </cell>
          <cell r="I618">
            <v>0</v>
          </cell>
          <cell r="J618">
            <v>4.4699999999999997E-2</v>
          </cell>
          <cell r="K618">
            <v>0</v>
          </cell>
          <cell r="L618">
            <v>1.4999740686316883E-2</v>
          </cell>
          <cell r="M618">
            <v>0.1</v>
          </cell>
          <cell r="N618">
            <v>11.929699740686317</v>
          </cell>
          <cell r="O618">
            <v>14.034940871395667</v>
          </cell>
          <cell r="P618">
            <v>0.35</v>
          </cell>
          <cell r="Q618">
            <v>18.353384216440489</v>
          </cell>
          <cell r="R618">
            <v>22.207594901892989</v>
          </cell>
          <cell r="S618">
            <v>16.280991735537189</v>
          </cell>
          <cell r="T618">
            <v>19.7</v>
          </cell>
          <cell r="U618">
            <v>14.034940871395667</v>
          </cell>
          <cell r="V618">
            <v>4.3512919948508717</v>
          </cell>
          <cell r="W618">
            <v>0.26726209714566268</v>
          </cell>
          <cell r="X618">
            <v>14.728024371217675</v>
          </cell>
          <cell r="Y618">
            <v>14.373132217694359</v>
          </cell>
          <cell r="Z618">
            <v>14.034940871395667</v>
          </cell>
        </row>
        <row r="619">
          <cell r="A619">
            <v>5366</v>
          </cell>
          <cell r="C619" t="str">
            <v>AC Lirac, Reine des Bois - Domaine de la Mordorée</v>
          </cell>
          <cell r="D619">
            <v>2013</v>
          </cell>
          <cell r="E619" t="str">
            <v>rouge</v>
          </cell>
          <cell r="F619" t="str">
            <v>75 cl</v>
          </cell>
          <cell r="G619">
            <v>11.92</v>
          </cell>
          <cell r="H619">
            <v>0</v>
          </cell>
          <cell r="I619">
            <v>0</v>
          </cell>
          <cell r="J619">
            <v>4.4699999999999997E-2</v>
          </cell>
          <cell r="K619">
            <v>0</v>
          </cell>
          <cell r="L619">
            <v>1.4999740686316883E-2</v>
          </cell>
          <cell r="M619">
            <v>0.1</v>
          </cell>
          <cell r="N619">
            <v>12.079699740686317</v>
          </cell>
          <cell r="O619">
            <v>14.211411459630963</v>
          </cell>
          <cell r="P619">
            <v>0.35</v>
          </cell>
          <cell r="Q619">
            <v>18.584153447209719</v>
          </cell>
          <cell r="R619">
            <v>22.486825671123761</v>
          </cell>
          <cell r="S619">
            <v>16.446280991735538</v>
          </cell>
          <cell r="T619">
            <v>19.899999999999999</v>
          </cell>
          <cell r="U619">
            <v>14.211411459630963</v>
          </cell>
          <cell r="V619">
            <v>4.3665812510492206</v>
          </cell>
          <cell r="W619">
            <v>0.26550569415927422</v>
          </cell>
          <cell r="X619">
            <v>14.91320955640286</v>
          </cell>
          <cell r="Y619">
            <v>14.553855109260624</v>
          </cell>
          <cell r="Z619">
            <v>14.211411459630963</v>
          </cell>
        </row>
        <row r="620">
          <cell r="B620" t="str">
            <v>Domaine Lafond bio</v>
          </cell>
        </row>
        <row r="621">
          <cell r="A621">
            <v>5361</v>
          </cell>
          <cell r="B621">
            <v>3079150</v>
          </cell>
          <cell r="C621" t="str">
            <v>AC Lirac, Roc Epine - Domaine Lafond</v>
          </cell>
          <cell r="D621">
            <v>2016</v>
          </cell>
          <cell r="E621" t="str">
            <v xml:space="preserve">blanc </v>
          </cell>
          <cell r="F621" t="str">
            <v>75 cl</v>
          </cell>
          <cell r="G621">
            <v>6.47</v>
          </cell>
          <cell r="H621">
            <v>0</v>
          </cell>
          <cell r="I621">
            <v>0</v>
          </cell>
          <cell r="J621">
            <v>4.4699999999999997E-2</v>
          </cell>
          <cell r="K621">
            <v>0</v>
          </cell>
          <cell r="L621">
            <v>1.4999740686316883E-2</v>
          </cell>
          <cell r="M621">
            <v>0.1</v>
          </cell>
          <cell r="N621">
            <v>6.6296997406863163</v>
          </cell>
          <cell r="O621">
            <v>7.7996467537486076</v>
          </cell>
          <cell r="P621">
            <v>0.35</v>
          </cell>
          <cell r="Q621">
            <v>10.199538062594332</v>
          </cell>
          <cell r="R621">
            <v>12.341441055739141</v>
          </cell>
          <cell r="S621">
            <v>9.5867768595041323</v>
          </cell>
          <cell r="T621">
            <v>11.6</v>
          </cell>
          <cell r="U621">
            <v>7.7996467537486076</v>
          </cell>
          <cell r="V621">
            <v>2.957077118817816</v>
          </cell>
          <cell r="W621">
            <v>0.30845373394565151</v>
          </cell>
          <cell r="X621">
            <v>8.1848144946744643</v>
          </cell>
          <cell r="Y621">
            <v>7.9875900490196585</v>
          </cell>
          <cell r="Z621">
            <v>7.7996467537486076</v>
          </cell>
        </row>
        <row r="622">
          <cell r="A622">
            <v>5362</v>
          </cell>
          <cell r="B622">
            <v>3078140</v>
          </cell>
          <cell r="C622" t="str">
            <v>AC Lirac, Roc Epine - Domaine Lafond</v>
          </cell>
          <cell r="D622">
            <v>2012</v>
          </cell>
          <cell r="E622" t="str">
            <v>rouge</v>
          </cell>
          <cell r="F622" t="str">
            <v>75 cl</v>
          </cell>
          <cell r="G622">
            <v>6.28</v>
          </cell>
          <cell r="H622">
            <v>0</v>
          </cell>
          <cell r="I622">
            <v>0</v>
          </cell>
          <cell r="J622">
            <v>4.4699999999999997E-2</v>
          </cell>
          <cell r="K622">
            <v>0</v>
          </cell>
          <cell r="L622">
            <v>1.4999740686316883E-2</v>
          </cell>
          <cell r="M622">
            <v>0.1</v>
          </cell>
          <cell r="N622">
            <v>6.4396997406863168</v>
          </cell>
          <cell r="O622">
            <v>7.5761173419839025</v>
          </cell>
          <cell r="P622">
            <v>0.35</v>
          </cell>
          <cell r="Q622">
            <v>9.9072303702866407</v>
          </cell>
          <cell r="R622">
            <v>11.987748748046835</v>
          </cell>
          <cell r="S622">
            <v>9.5041322314049594</v>
          </cell>
          <cell r="T622">
            <v>11.5</v>
          </cell>
          <cell r="U622">
            <v>7.5761173419839025</v>
          </cell>
          <cell r="V622">
            <v>3.0644324907186427</v>
          </cell>
          <cell r="W622">
            <v>0.32243159250170061</v>
          </cell>
          <cell r="X622">
            <v>7.9502465934398971</v>
          </cell>
          <cell r="Y622">
            <v>7.7586743863690568</v>
          </cell>
          <cell r="Z622">
            <v>7.5761173419839025</v>
          </cell>
        </row>
        <row r="623">
          <cell r="A623">
            <v>5367</v>
          </cell>
          <cell r="B623">
            <v>3078140</v>
          </cell>
          <cell r="C623" t="str">
            <v>AC Lirac, Roc Epine BIO - Dom Lafond</v>
          </cell>
          <cell r="D623">
            <v>2015</v>
          </cell>
          <cell r="E623" t="str">
            <v>rouge</v>
          </cell>
          <cell r="F623" t="str">
            <v>75 cl</v>
          </cell>
          <cell r="G623">
            <v>6.42</v>
          </cell>
          <cell r="H623">
            <v>0</v>
          </cell>
          <cell r="I623">
            <v>0</v>
          </cell>
          <cell r="J623">
            <v>4.4699999999999997E-2</v>
          </cell>
          <cell r="K623">
            <v>0</v>
          </cell>
          <cell r="L623">
            <v>1.4999740686316883E-2</v>
          </cell>
          <cell r="M623">
            <v>0.1</v>
          </cell>
          <cell r="N623">
            <v>6.5796997406863165</v>
          </cell>
          <cell r="O623">
            <v>7.7408232243368431</v>
          </cell>
          <cell r="P623">
            <v>0.35</v>
          </cell>
          <cell r="Q623">
            <v>10.122614985671255</v>
          </cell>
          <cell r="R623">
            <v>12.248364132662218</v>
          </cell>
          <cell r="S623">
            <v>9.6694214876033051</v>
          </cell>
          <cell r="T623">
            <v>11.7</v>
          </cell>
          <cell r="U623">
            <v>7.7408232243368431</v>
          </cell>
          <cell r="V623">
            <v>3.0897217469169886</v>
          </cell>
          <cell r="W623">
            <v>0.31953532596320994</v>
          </cell>
          <cell r="X623">
            <v>8.1230860996127365</v>
          </cell>
          <cell r="Y623">
            <v>7.927349085164237</v>
          </cell>
          <cell r="Z623">
            <v>7.7408232243368431</v>
          </cell>
        </row>
        <row r="624">
          <cell r="A624" t="str">
            <v>Tavel</v>
          </cell>
          <cell r="C624" t="str">
            <v xml:space="preserve"> </v>
          </cell>
        </row>
        <row r="625">
          <cell r="B625" t="str">
            <v>Domaine de Corne-Loup, Jacques Lafond</v>
          </cell>
        </row>
        <row r="626">
          <cell r="A626">
            <v>5361</v>
          </cell>
          <cell r="B626">
            <v>306392</v>
          </cell>
          <cell r="C626" t="str">
            <v>AC Tavel, Domaine de Corne-Loup</v>
          </cell>
          <cell r="D626">
            <v>2012</v>
          </cell>
          <cell r="E626" t="str">
            <v>rosé</v>
          </cell>
          <cell r="F626" t="str">
            <v>75 cl</v>
          </cell>
          <cell r="G626">
            <v>5.85</v>
          </cell>
          <cell r="H626">
            <v>0</v>
          </cell>
          <cell r="I626">
            <v>0</v>
          </cell>
          <cell r="J626">
            <v>4.4699999999999997E-2</v>
          </cell>
          <cell r="K626">
            <v>0</v>
          </cell>
          <cell r="L626">
            <v>1.4999740686316883E-2</v>
          </cell>
          <cell r="M626">
            <v>0.1</v>
          </cell>
          <cell r="N626">
            <v>6.0096997406863162</v>
          </cell>
          <cell r="O626">
            <v>7.0702349890427252</v>
          </cell>
          <cell r="P626">
            <v>0.35</v>
          </cell>
          <cell r="Q626">
            <v>9.2456919087481779</v>
          </cell>
          <cell r="R626">
            <v>11.187287209585294</v>
          </cell>
          <cell r="S626">
            <v>8.5950413223140494</v>
          </cell>
          <cell r="T626">
            <v>10.399999999999999</v>
          </cell>
          <cell r="U626">
            <v>7.0702349890427252</v>
          </cell>
          <cell r="V626">
            <v>2.5853415816277332</v>
          </cell>
          <cell r="W626">
            <v>0.30079454940091899</v>
          </cell>
          <cell r="X626">
            <v>7.4193823959090315</v>
          </cell>
          <cell r="Y626">
            <v>7.2406020972124292</v>
          </cell>
          <cell r="Z626">
            <v>7.0702349890427252</v>
          </cell>
        </row>
        <row r="627">
          <cell r="A627">
            <v>5362</v>
          </cell>
          <cell r="B627">
            <v>306392</v>
          </cell>
          <cell r="C627" t="str">
            <v>AC Tavel, 1/2 bout., Dom de Corne-Loup</v>
          </cell>
          <cell r="D627">
            <v>2013</v>
          </cell>
          <cell r="E627" t="str">
            <v>rosé</v>
          </cell>
          <cell r="F627">
            <v>37.5</v>
          </cell>
          <cell r="G627">
            <v>3.78</v>
          </cell>
          <cell r="H627">
            <v>0</v>
          </cell>
          <cell r="I627">
            <v>0</v>
          </cell>
          <cell r="J627">
            <v>4.4699999999999997E-2</v>
          </cell>
          <cell r="K627">
            <v>0</v>
          </cell>
          <cell r="L627">
            <v>1.4999740686316883E-2</v>
          </cell>
          <cell r="M627">
            <v>0.1</v>
          </cell>
          <cell r="N627">
            <v>3.9396997406863168</v>
          </cell>
          <cell r="O627">
            <v>4.634940871395667</v>
          </cell>
          <cell r="P627">
            <v>0.35</v>
          </cell>
          <cell r="Q627">
            <v>6.0610765241327949</v>
          </cell>
          <cell r="R627">
            <v>7.3339025942006817</v>
          </cell>
          <cell r="S627">
            <v>5.8677685950413228</v>
          </cell>
          <cell r="T627">
            <v>7.1000000000000005</v>
          </cell>
          <cell r="U627">
            <v>4.634940871395667</v>
          </cell>
          <cell r="V627">
            <v>1.928068854355006</v>
          </cell>
          <cell r="W627">
            <v>0.3285863822210644</v>
          </cell>
          <cell r="X627">
            <v>4.863826840353477</v>
          </cell>
          <cell r="Y627">
            <v>4.7466261935979723</v>
          </cell>
          <cell r="Z627">
            <v>4.634940871395667</v>
          </cell>
        </row>
        <row r="628">
          <cell r="A628">
            <v>5363</v>
          </cell>
          <cell r="B628">
            <v>549191</v>
          </cell>
          <cell r="C628" t="str">
            <v>AC Tavel, Domaine de l'Oncle Paul</v>
          </cell>
          <cell r="D628">
            <v>2011</v>
          </cell>
          <cell r="E628" t="str">
            <v>rosé</v>
          </cell>
          <cell r="F628" t="str">
            <v>75 cl</v>
          </cell>
          <cell r="G628">
            <v>5.62</v>
          </cell>
          <cell r="H628">
            <v>0</v>
          </cell>
          <cell r="I628">
            <v>0</v>
          </cell>
          <cell r="J628">
            <v>4.4699999999999997E-2</v>
          </cell>
          <cell r="K628">
            <v>0</v>
          </cell>
          <cell r="L628">
            <v>1.4999740686316883E-2</v>
          </cell>
          <cell r="M628">
            <v>0.1</v>
          </cell>
          <cell r="N628">
            <v>5.7796997406863166</v>
          </cell>
          <cell r="O628">
            <v>6.7996467537486076</v>
          </cell>
          <cell r="P628">
            <v>0.35</v>
          </cell>
          <cell r="Q628">
            <v>8.8918457549020253</v>
          </cell>
          <cell r="R628">
            <v>10.759133363431451</v>
          </cell>
          <cell r="S628">
            <v>8.5950413223140494</v>
          </cell>
          <cell r="T628">
            <v>10.399999999999999</v>
          </cell>
          <cell r="U628">
            <v>6.7996467537486076</v>
          </cell>
          <cell r="V628">
            <v>2.8153415816277327</v>
          </cell>
          <cell r="W628">
            <v>0.32755416478553429</v>
          </cell>
          <cell r="X628">
            <v>7.1354317786250814</v>
          </cell>
          <cell r="Y628">
            <v>6.9634936634774904</v>
          </cell>
          <cell r="Z628">
            <v>6.7996467537486076</v>
          </cell>
        </row>
        <row r="629">
          <cell r="B629" t="str">
            <v>Domaine Lafond</v>
          </cell>
        </row>
        <row r="630">
          <cell r="A630">
            <v>5364</v>
          </cell>
          <cell r="B630">
            <v>307715</v>
          </cell>
          <cell r="C630" t="str">
            <v>AC Tavel, "Roc Epine"  BIO Domaine Lafond</v>
          </cell>
          <cell r="D630">
            <v>2016</v>
          </cell>
          <cell r="E630" t="str">
            <v>rosé</v>
          </cell>
          <cell r="F630" t="str">
            <v>75 cl</v>
          </cell>
          <cell r="G630">
            <v>6.31</v>
          </cell>
          <cell r="H630">
            <v>0</v>
          </cell>
          <cell r="I630">
            <v>0</v>
          </cell>
          <cell r="J630">
            <v>4.4699999999999997E-2</v>
          </cell>
          <cell r="K630">
            <v>0</v>
          </cell>
          <cell r="L630">
            <v>1.4999740686316883E-2</v>
          </cell>
          <cell r="M630">
            <v>0.1</v>
          </cell>
          <cell r="N630">
            <v>6.4696997406863161</v>
          </cell>
          <cell r="O630">
            <v>7.6114114596309603</v>
          </cell>
          <cell r="P630">
            <v>0.35</v>
          </cell>
          <cell r="Q630">
            <v>9.9533842164404867</v>
          </cell>
          <cell r="R630">
            <v>12.043594901892989</v>
          </cell>
          <cell r="S630">
            <v>9.8347107438016543</v>
          </cell>
          <cell r="T630">
            <v>11.9</v>
          </cell>
          <cell r="U630">
            <v>7.6114114596309603</v>
          </cell>
          <cell r="V630">
            <v>3.3650110031153382</v>
          </cell>
          <cell r="W630">
            <v>0.34215658098903856</v>
          </cell>
          <cell r="X630">
            <v>7.9872836304769326</v>
          </cell>
          <cell r="Y630">
            <v>7.7948189646823094</v>
          </cell>
          <cell r="Z630">
            <v>7.6114114596309603</v>
          </cell>
        </row>
        <row r="631">
          <cell r="A631" t="str">
            <v>Costières-de-nîmes</v>
          </cell>
          <cell r="AC631">
            <v>20</v>
          </cell>
          <cell r="AD631" t="e">
            <v>#REF!</v>
          </cell>
          <cell r="AE631" t="e">
            <v>#REF!</v>
          </cell>
          <cell r="AF631" t="e">
            <v>#REF!</v>
          </cell>
          <cell r="AM631" t="e">
            <v>#REF!</v>
          </cell>
          <cell r="AN631" t="e">
            <v>#REF!</v>
          </cell>
        </row>
        <row r="632">
          <cell r="B632" t="str">
            <v>Château Font Barrièle</v>
          </cell>
          <cell r="AC632">
            <v>34</v>
          </cell>
          <cell r="AD632">
            <v>348.42975206611567</v>
          </cell>
          <cell r="AE632">
            <v>10.843157473239106</v>
          </cell>
          <cell r="AF632" t="e">
            <v>#REF!</v>
          </cell>
          <cell r="AM632">
            <v>10.24793388429752</v>
          </cell>
          <cell r="AN632">
            <v>9.223140495867769</v>
          </cell>
        </row>
        <row r="633">
          <cell r="A633">
            <v>5601</v>
          </cell>
          <cell r="C633" t="str">
            <v>Costières de Nîmes, Ch Font Barrièle</v>
          </cell>
          <cell r="D633">
            <v>2011</v>
          </cell>
          <cell r="E633" t="str">
            <v>rouge</v>
          </cell>
          <cell r="F633" t="str">
            <v>75 cl</v>
          </cell>
          <cell r="G633">
            <v>6.82</v>
          </cell>
          <cell r="H633">
            <v>0</v>
          </cell>
          <cell r="I633">
            <v>0</v>
          </cell>
          <cell r="J633">
            <v>4.4699999999999997E-2</v>
          </cell>
          <cell r="K633">
            <v>0</v>
          </cell>
          <cell r="L633">
            <v>1.4999740686316883E-2</v>
          </cell>
          <cell r="M633">
            <v>0.1</v>
          </cell>
          <cell r="N633">
            <v>6.9796997406863168</v>
          </cell>
          <cell r="O633">
            <v>8.2114114596309609</v>
          </cell>
          <cell r="P633">
            <v>0.35</v>
          </cell>
          <cell r="Q633">
            <v>10.737999601055872</v>
          </cell>
          <cell r="R633">
            <v>12.992979517277604</v>
          </cell>
          <cell r="S633">
            <v>10.24793388429752</v>
          </cell>
          <cell r="T633">
            <v>12.399999999999999</v>
          </cell>
          <cell r="U633">
            <v>8.2114114596309609</v>
          </cell>
          <cell r="V633">
            <v>3.2682341436112035</v>
          </cell>
          <cell r="W633">
            <v>0.3189163962717384</v>
          </cell>
          <cell r="X633">
            <v>8.6169132601065641</v>
          </cell>
          <cell r="Y633">
            <v>8.4092767960076102</v>
          </cell>
          <cell r="Z633">
            <v>8.2114114596309609</v>
          </cell>
          <cell r="AF633" t="e">
            <v>#REF!</v>
          </cell>
          <cell r="AM633">
            <v>5.7024793388429753</v>
          </cell>
          <cell r="AN633">
            <v>5.1322314049586781</v>
          </cell>
        </row>
        <row r="634">
          <cell r="A634">
            <v>5602</v>
          </cell>
          <cell r="C634" t="str">
            <v>Costières de Nîmes, Héloïse, Ch Font Barrièle</v>
          </cell>
          <cell r="D634">
            <v>2012</v>
          </cell>
          <cell r="E634" t="str">
            <v>rouge</v>
          </cell>
          <cell r="F634" t="str">
            <v>75 cl</v>
          </cell>
          <cell r="G634">
            <v>5.49</v>
          </cell>
          <cell r="H634">
            <v>0</v>
          </cell>
          <cell r="I634">
            <v>0</v>
          </cell>
          <cell r="J634">
            <v>4.4699999999999997E-2</v>
          </cell>
          <cell r="K634">
            <v>0</v>
          </cell>
          <cell r="L634">
            <v>1.4999740686316883E-2</v>
          </cell>
          <cell r="M634">
            <v>0.1</v>
          </cell>
          <cell r="N634">
            <v>5.6496997406863168</v>
          </cell>
          <cell r="O634">
            <v>6.6467055772780199</v>
          </cell>
          <cell r="P634">
            <v>0.35</v>
          </cell>
          <cell r="Q634">
            <v>8.691845754902026</v>
          </cell>
          <cell r="R634">
            <v>10.517133363431451</v>
          </cell>
          <cell r="S634">
            <v>8.3471074380165291</v>
          </cell>
          <cell r="T634">
            <v>10.1</v>
          </cell>
          <cell r="U634">
            <v>6.6467055772780199</v>
          </cell>
          <cell r="V634">
            <v>2.6974076973302124</v>
          </cell>
          <cell r="W634">
            <v>0.32315478354154026</v>
          </cell>
          <cell r="X634">
            <v>6.9749379514645877</v>
          </cell>
          <cell r="Y634">
            <v>6.8068671574533939</v>
          </cell>
          <cell r="Z634">
            <v>6.6467055772780199</v>
          </cell>
          <cell r="AF634" t="e">
            <v>#REF!</v>
          </cell>
          <cell r="AM634">
            <v>6.5289256198347116</v>
          </cell>
          <cell r="AN634">
            <v>5.8760330578512407</v>
          </cell>
        </row>
        <row r="635">
          <cell r="A635">
            <v>5603</v>
          </cell>
          <cell r="C635" t="str">
            <v>Costières de Nîmes, Ch Font Barrièle</v>
          </cell>
          <cell r="D635">
            <v>2012</v>
          </cell>
          <cell r="E635" t="str">
            <v xml:space="preserve">blanc </v>
          </cell>
          <cell r="F635" t="str">
            <v>75 cl</v>
          </cell>
          <cell r="G635">
            <v>6.82</v>
          </cell>
          <cell r="H635">
            <v>0</v>
          </cell>
          <cell r="I635">
            <v>0</v>
          </cell>
          <cell r="J635">
            <v>4.4699999999999997E-2</v>
          </cell>
          <cell r="K635">
            <v>0</v>
          </cell>
          <cell r="L635">
            <v>1.4999740686316883E-2</v>
          </cell>
          <cell r="M635">
            <v>0.1</v>
          </cell>
          <cell r="N635">
            <v>6.9796997406863168</v>
          </cell>
          <cell r="O635">
            <v>8.2114114596309609</v>
          </cell>
          <cell r="P635">
            <v>0.35</v>
          </cell>
          <cell r="Q635">
            <v>10.737999601055872</v>
          </cell>
          <cell r="R635">
            <v>12.992979517277604</v>
          </cell>
          <cell r="S635">
            <v>10.24793388429752</v>
          </cell>
          <cell r="T635">
            <v>12.399999999999999</v>
          </cell>
          <cell r="U635">
            <v>8.2114114596309609</v>
          </cell>
          <cell r="V635">
            <v>3.2682341436112035</v>
          </cell>
          <cell r="W635">
            <v>0.3189163962717384</v>
          </cell>
          <cell r="X635">
            <v>8.6169132601065641</v>
          </cell>
          <cell r="Y635">
            <v>8.4092767960076102</v>
          </cell>
          <cell r="Z635">
            <v>8.2114114596309609</v>
          </cell>
          <cell r="AF635" t="e">
            <v>#REF!</v>
          </cell>
          <cell r="AM635">
            <v>6.5289256198347116</v>
          </cell>
          <cell r="AN635">
            <v>5.8760330578512407</v>
          </cell>
        </row>
        <row r="636">
          <cell r="A636">
            <v>5604</v>
          </cell>
          <cell r="C636" t="str">
            <v>Costières de Nîmes, Héloïse, Ch Font Barrièle</v>
          </cell>
          <cell r="D636">
            <v>2012</v>
          </cell>
          <cell r="E636" t="str">
            <v xml:space="preserve">blanc </v>
          </cell>
          <cell r="F636" t="str">
            <v>75 cl</v>
          </cell>
          <cell r="G636">
            <v>5.49</v>
          </cell>
          <cell r="H636">
            <v>0</v>
          </cell>
          <cell r="I636">
            <v>0</v>
          </cell>
          <cell r="J636">
            <v>4.4699999999999997E-2</v>
          </cell>
          <cell r="K636">
            <v>0</v>
          </cell>
          <cell r="L636">
            <v>1.4999740686316883E-2</v>
          </cell>
          <cell r="M636">
            <v>0.1</v>
          </cell>
          <cell r="N636">
            <v>5.6496997406863168</v>
          </cell>
          <cell r="O636">
            <v>6.6467055772780199</v>
          </cell>
          <cell r="P636">
            <v>0.35</v>
          </cell>
          <cell r="Q636">
            <v>8.691845754902026</v>
          </cell>
          <cell r="R636">
            <v>10.517133363431451</v>
          </cell>
          <cell r="S636">
            <v>8.3471074380165291</v>
          </cell>
          <cell r="T636">
            <v>10.1</v>
          </cell>
          <cell r="U636">
            <v>6.6467055772780199</v>
          </cell>
          <cell r="V636">
            <v>2.6974076973302124</v>
          </cell>
          <cell r="W636">
            <v>0.32315478354154026</v>
          </cell>
          <cell r="X636">
            <v>6.9749379514645877</v>
          </cell>
          <cell r="Y636">
            <v>6.8068671574533939</v>
          </cell>
          <cell r="Z636">
            <v>6.6467055772780199</v>
          </cell>
          <cell r="AF636" t="e">
            <v>#REF!</v>
          </cell>
          <cell r="AM636">
            <v>6.115702479338843</v>
          </cell>
          <cell r="AN636">
            <v>5.5041322314049586</v>
          </cell>
        </row>
        <row r="637">
          <cell r="B637" t="str">
            <v>Domaine des Perrières &amp; Ansata</v>
          </cell>
          <cell r="AC637">
            <v>34</v>
          </cell>
          <cell r="AD637">
            <v>300.6611570247934</v>
          </cell>
          <cell r="AE637">
            <v>10.986729078333173</v>
          </cell>
          <cell r="AF637" t="e">
            <v>#REF!</v>
          </cell>
          <cell r="AM637">
            <v>8.8429752066115697</v>
          </cell>
          <cell r="AN637">
            <v>7.9586776859504127</v>
          </cell>
        </row>
        <row r="638">
          <cell r="A638">
            <v>5602</v>
          </cell>
          <cell r="C638" t="str">
            <v xml:space="preserve">Domaine des Perrières </v>
          </cell>
          <cell r="D638">
            <v>2005</v>
          </cell>
          <cell r="E638" t="str">
            <v>rouge</v>
          </cell>
          <cell r="F638" t="str">
            <v>75 cl</v>
          </cell>
          <cell r="G638">
            <v>4.5999999999999996</v>
          </cell>
          <cell r="H638">
            <v>0.56181449999999999</v>
          </cell>
          <cell r="I638">
            <v>0.59</v>
          </cell>
          <cell r="J638">
            <v>4.4699999999999997E-2</v>
          </cell>
          <cell r="K638">
            <v>7.3949999999999988E-2</v>
          </cell>
          <cell r="L638">
            <v>1.4999740686316883E-2</v>
          </cell>
          <cell r="M638">
            <v>0.1</v>
          </cell>
          <cell r="N638">
            <v>5.9854642406863157</v>
          </cell>
          <cell r="O638">
            <v>7.0417226361015484</v>
          </cell>
          <cell r="P638">
            <v>0.35</v>
          </cell>
          <cell r="Q638">
            <v>9.2084065241327924</v>
          </cell>
          <cell r="R638">
            <v>11.142171894200679</v>
          </cell>
          <cell r="S638">
            <v>8.8429752066115697</v>
          </cell>
          <cell r="T638">
            <v>10.7</v>
          </cell>
          <cell r="U638">
            <v>7.0417226361015484</v>
          </cell>
          <cell r="V638">
            <v>2.857510965925254</v>
          </cell>
          <cell r="W638">
            <v>0.32313909053921097</v>
          </cell>
          <cell r="X638">
            <v>7.3894620255386609</v>
          </cell>
          <cell r="Y638">
            <v>7.2114026996220675</v>
          </cell>
          <cell r="Z638">
            <v>7.0417226361015484</v>
          </cell>
          <cell r="AF638" t="e">
            <v>#REF!</v>
          </cell>
          <cell r="AM638">
            <v>0</v>
          </cell>
          <cell r="AN638">
            <v>0</v>
          </cell>
        </row>
        <row r="639">
          <cell r="A639">
            <v>5607</v>
          </cell>
          <cell r="C639" t="str">
            <v xml:space="preserve">Domaine des Perrières </v>
          </cell>
          <cell r="D639">
            <v>2007</v>
          </cell>
          <cell r="E639" t="str">
            <v>rouge</v>
          </cell>
          <cell r="F639" t="str">
            <v>75 cl</v>
          </cell>
          <cell r="G639">
            <v>4.92</v>
          </cell>
          <cell r="H639">
            <v>0.56181449999999999</v>
          </cell>
          <cell r="I639">
            <v>0.59</v>
          </cell>
          <cell r="J639">
            <v>4.4699999999999997E-2</v>
          </cell>
          <cell r="K639">
            <v>7.3949999999999988E-2</v>
          </cell>
          <cell r="L639">
            <v>1.4999740686316883E-2</v>
          </cell>
          <cell r="M639">
            <v>0.1</v>
          </cell>
          <cell r="N639">
            <v>6.3054642406863159</v>
          </cell>
          <cell r="O639">
            <v>7.4181932243368429</v>
          </cell>
          <cell r="P639">
            <v>0.35</v>
          </cell>
          <cell r="Q639">
            <v>9.7007142164404865</v>
          </cell>
          <cell r="R639">
            <v>11.737864201892988</v>
          </cell>
          <cell r="S639">
            <v>9.1735537190082646</v>
          </cell>
          <cell r="T639">
            <v>11.1</v>
          </cell>
          <cell r="U639">
            <v>7.4181932243368429</v>
          </cell>
          <cell r="V639">
            <v>2.8680894783219486</v>
          </cell>
          <cell r="W639">
            <v>0.31264759178104123</v>
          </cell>
          <cell r="X639">
            <v>7.7845237539337226</v>
          </cell>
          <cell r="Y639">
            <v>7.5969448682967666</v>
          </cell>
          <cell r="Z639">
            <v>7.4181932243368429</v>
          </cell>
          <cell r="AF639" t="e">
            <v>#REF!</v>
          </cell>
          <cell r="AM639">
            <v>5.7024793388429753</v>
          </cell>
          <cell r="AN639">
            <v>5.1322314049586781</v>
          </cell>
        </row>
        <row r="640">
          <cell r="B640" t="str">
            <v>Château de Nasges</v>
          </cell>
          <cell r="AC640">
            <v>34</v>
          </cell>
          <cell r="AD640">
            <v>340</v>
          </cell>
          <cell r="AE640">
            <v>9.997020881666522</v>
          </cell>
          <cell r="AF640" t="e">
            <v>#REF!</v>
          </cell>
          <cell r="AM640">
            <v>10</v>
          </cell>
          <cell r="AN640">
            <v>9</v>
          </cell>
        </row>
        <row r="641">
          <cell r="A641">
            <v>5609</v>
          </cell>
          <cell r="C641" t="str">
            <v>Cuvée Torrès</v>
          </cell>
          <cell r="D641">
            <v>2009</v>
          </cell>
          <cell r="E641" t="str">
            <v>rouge</v>
          </cell>
          <cell r="F641" t="str">
            <v>75 cl</v>
          </cell>
          <cell r="G641">
            <v>6.9</v>
          </cell>
          <cell r="H641">
            <v>0</v>
          </cell>
          <cell r="I641">
            <v>0</v>
          </cell>
          <cell r="J641">
            <v>4.4699999999999997E-2</v>
          </cell>
          <cell r="K641">
            <v>0</v>
          </cell>
          <cell r="L641">
            <v>1.4999740686316883E-2</v>
          </cell>
          <cell r="M641">
            <v>0.1</v>
          </cell>
          <cell r="N641">
            <v>7.0596997406863169</v>
          </cell>
          <cell r="O641">
            <v>8.3055291066897841</v>
          </cell>
          <cell r="P641">
            <v>0.35</v>
          </cell>
          <cell r="Q641">
            <v>10.861076524132795</v>
          </cell>
          <cell r="R641">
            <v>13.141902594200682</v>
          </cell>
          <cell r="S641">
            <v>10</v>
          </cell>
          <cell r="T641">
            <v>12.1</v>
          </cell>
          <cell r="U641">
            <v>8.3055291066897841</v>
          </cell>
          <cell r="V641">
            <v>2.9403002593136831</v>
          </cell>
          <cell r="W641">
            <v>0.29403002593136829</v>
          </cell>
          <cell r="X641">
            <v>8.7156786922053282</v>
          </cell>
          <cell r="Y641">
            <v>8.5056623381762861</v>
          </cell>
          <cell r="Z641">
            <v>8.3055291066897841</v>
          </cell>
          <cell r="AF641" t="e">
            <v>#REF!</v>
          </cell>
          <cell r="AM641">
            <v>7.8512396694214877</v>
          </cell>
          <cell r="AN641">
            <v>7.0661157024793386</v>
          </cell>
        </row>
        <row r="642">
          <cell r="B642" t="str">
            <v>3 Pierres</v>
          </cell>
          <cell r="AF642" t="e">
            <v>#REF!</v>
          </cell>
          <cell r="AM642" t="e">
            <v>#REF!</v>
          </cell>
          <cell r="AN642" t="e">
            <v>#REF!</v>
          </cell>
        </row>
        <row r="643">
          <cell r="A643">
            <v>5605</v>
          </cell>
          <cell r="C643" t="str">
            <v>Costières de Nîmes - 3 Pierres</v>
          </cell>
          <cell r="D643">
            <v>2009</v>
          </cell>
          <cell r="E643" t="str">
            <v>rouge</v>
          </cell>
          <cell r="F643" t="str">
            <v>75 cl</v>
          </cell>
          <cell r="G643">
            <v>2.4</v>
          </cell>
          <cell r="H643">
            <v>0.56181449999999999</v>
          </cell>
          <cell r="I643">
            <v>0.65</v>
          </cell>
          <cell r="J643">
            <v>4.4699999999999997E-2</v>
          </cell>
          <cell r="K643">
            <v>7.3949999999999988E-2</v>
          </cell>
          <cell r="L643">
            <v>1.4999740686316883E-2</v>
          </cell>
          <cell r="M643">
            <v>0.1</v>
          </cell>
          <cell r="N643">
            <v>3.8454642406863169</v>
          </cell>
          <cell r="O643">
            <v>4.5240755772780199</v>
          </cell>
          <cell r="P643">
            <v>0.35</v>
          </cell>
          <cell r="Q643">
            <v>5.9160988318251029</v>
          </cell>
          <cell r="R643">
            <v>7.1584795865083741</v>
          </cell>
          <cell r="S643">
            <v>5.8677685950413228</v>
          </cell>
          <cell r="T643">
            <v>7.1000000000000005</v>
          </cell>
          <cell r="U643">
            <v>4.5240755772780199</v>
          </cell>
          <cell r="V643">
            <v>2.0223043543550059</v>
          </cell>
          <cell r="W643">
            <v>0.34464623503796576</v>
          </cell>
          <cell r="X643">
            <v>4.7474867168966872</v>
          </cell>
          <cell r="Y643">
            <v>4.633089446610021</v>
          </cell>
          <cell r="Z643">
            <v>4.5240755772780199</v>
          </cell>
        </row>
        <row r="644">
          <cell r="B644" t="str">
            <v>Saint-Dominique</v>
          </cell>
        </row>
        <row r="645">
          <cell r="A645">
            <v>5604</v>
          </cell>
          <cell r="C645" t="str">
            <v>Costières de Nîmes - Saint-Dominique</v>
          </cell>
          <cell r="D645">
            <v>2009</v>
          </cell>
          <cell r="E645" t="str">
            <v>rouge</v>
          </cell>
          <cell r="F645" t="str">
            <v>75 cl</v>
          </cell>
          <cell r="G645">
            <v>2.4</v>
          </cell>
          <cell r="H645">
            <v>0.56181449999999999</v>
          </cell>
          <cell r="I645">
            <v>0.65</v>
          </cell>
          <cell r="J645">
            <v>4.4699999999999997E-2</v>
          </cell>
          <cell r="K645">
            <v>7.3949999999999988E-2</v>
          </cell>
          <cell r="L645">
            <v>1.4999740686316883E-2</v>
          </cell>
          <cell r="M645">
            <v>0.1</v>
          </cell>
          <cell r="N645">
            <v>3.8454642406863169</v>
          </cell>
          <cell r="O645">
            <v>4.5240755772780199</v>
          </cell>
          <cell r="P645">
            <v>0.35</v>
          </cell>
          <cell r="Q645">
            <v>5.9160988318251029</v>
          </cell>
          <cell r="R645">
            <v>7.1584795865083741</v>
          </cell>
          <cell r="S645">
            <v>5.8677685950413228</v>
          </cell>
          <cell r="T645">
            <v>7.1000000000000005</v>
          </cell>
          <cell r="U645">
            <v>4.5240755772780199</v>
          </cell>
          <cell r="V645">
            <v>2.0223043543550059</v>
          </cell>
          <cell r="W645">
            <v>0.34464623503796576</v>
          </cell>
          <cell r="X645">
            <v>4.7474867168966872</v>
          </cell>
          <cell r="Y645">
            <v>4.633089446610021</v>
          </cell>
          <cell r="Z645">
            <v>4.5240755772780199</v>
          </cell>
        </row>
        <row r="646">
          <cell r="A646" t="str">
            <v>Luberon</v>
          </cell>
          <cell r="AC646">
            <v>20</v>
          </cell>
          <cell r="AD646" t="e">
            <v>#REF!</v>
          </cell>
          <cell r="AE646" t="e">
            <v>#REF!</v>
          </cell>
          <cell r="AF646" t="e">
            <v>#REF!</v>
          </cell>
          <cell r="AM646" t="e">
            <v>#REF!</v>
          </cell>
          <cell r="AN646" t="e">
            <v>#REF!</v>
          </cell>
        </row>
        <row r="647">
          <cell r="B647" t="str">
            <v>Domaine de Marie</v>
          </cell>
          <cell r="AC647">
            <v>34</v>
          </cell>
          <cell r="AD647">
            <v>255.70247933884298</v>
          </cell>
          <cell r="AE647">
            <v>10.899665128369772</v>
          </cell>
          <cell r="AF647" t="e">
            <v>#REF!</v>
          </cell>
          <cell r="AM647">
            <v>7.5206611570247937</v>
          </cell>
          <cell r="AN647">
            <v>6.7685950413223148</v>
          </cell>
        </row>
        <row r="648">
          <cell r="A648">
            <v>5370</v>
          </cell>
          <cell r="C648" t="str">
            <v>AOC Luberon, Rosé de Marie</v>
          </cell>
          <cell r="D648">
            <v>2013</v>
          </cell>
          <cell r="E648" t="str">
            <v>rosé</v>
          </cell>
          <cell r="F648" t="str">
            <v>75 cl</v>
          </cell>
          <cell r="G648">
            <v>4.95</v>
          </cell>
          <cell r="H648">
            <v>0</v>
          </cell>
          <cell r="I648">
            <v>0</v>
          </cell>
          <cell r="J648">
            <v>4.4699999999999997E-2</v>
          </cell>
          <cell r="K648">
            <v>0</v>
          </cell>
          <cell r="L648">
            <v>1.4999740686316883E-2</v>
          </cell>
          <cell r="M648">
            <v>0.1</v>
          </cell>
          <cell r="N648">
            <v>5.1096997406863167</v>
          </cell>
          <cell r="O648">
            <v>6.0114114596309607</v>
          </cell>
          <cell r="P648">
            <v>0.35</v>
          </cell>
          <cell r="Q648">
            <v>7.8610765241327947</v>
          </cell>
          <cell r="R648">
            <v>9.5119025942006807</v>
          </cell>
          <cell r="S648">
            <v>7.5206611570247937</v>
          </cell>
          <cell r="T648">
            <v>9.1</v>
          </cell>
          <cell r="U648">
            <v>6.0114114596309607</v>
          </cell>
          <cell r="V648">
            <v>2.4109614163384769</v>
          </cell>
          <cell r="W648">
            <v>0.32057838612852274</v>
          </cell>
          <cell r="X648">
            <v>6.3082712847979217</v>
          </cell>
          <cell r="Y648">
            <v>6.1562647478148396</v>
          </cell>
          <cell r="Z648">
            <v>6.0114114596309607</v>
          </cell>
          <cell r="AF648" t="e">
            <v>#REF!</v>
          </cell>
          <cell r="AM648">
            <v>5.785123966942149</v>
          </cell>
          <cell r="AN648">
            <v>5.2066115702479339</v>
          </cell>
        </row>
        <row r="650">
          <cell r="A650" t="str">
            <v>Côtes du Rhône Villages</v>
          </cell>
        </row>
        <row r="651">
          <cell r="B651" t="str">
            <v>Domaine de l'Amandine</v>
          </cell>
          <cell r="AF651" t="e">
            <v>#REF!</v>
          </cell>
          <cell r="AM651">
            <v>7.5206611570247937</v>
          </cell>
          <cell r="AN651">
            <v>6.7685950413223148</v>
          </cell>
        </row>
        <row r="652">
          <cell r="A652">
            <v>5236</v>
          </cell>
          <cell r="C652" t="str">
            <v>Côtes du Rhône Séguret fût de chêne</v>
          </cell>
          <cell r="D652">
            <v>2004</v>
          </cell>
          <cell r="E652" t="str">
            <v>rouge</v>
          </cell>
          <cell r="F652" t="str">
            <v>75 cl</v>
          </cell>
          <cell r="G652">
            <v>6.16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0.1</v>
          </cell>
          <cell r="N652">
            <v>6.26</v>
          </cell>
          <cell r="O652">
            <v>7.3647058823529408</v>
          </cell>
          <cell r="P652">
            <v>0.35</v>
          </cell>
          <cell r="Q652">
            <v>9.6307692307692303</v>
          </cell>
          <cell r="R652">
            <v>11.653230769230769</v>
          </cell>
          <cell r="S652">
            <v>9.4214876033057848</v>
          </cell>
          <cell r="T652">
            <v>11.399999999999999</v>
          </cell>
          <cell r="U652">
            <v>7.3647058823529408</v>
          </cell>
          <cell r="V652">
            <v>3.161487603305785</v>
          </cell>
          <cell r="W652">
            <v>0.33556140350877195</v>
          </cell>
          <cell r="X652">
            <v>7.7283950617283939</v>
          </cell>
          <cell r="Y652">
            <v>7.5421686746987957</v>
          </cell>
          <cell r="Z652">
            <v>7.3647058823529408</v>
          </cell>
          <cell r="AF652" t="e">
            <v>#REF!</v>
          </cell>
          <cell r="AM652" t="e">
            <v>#REF!</v>
          </cell>
          <cell r="AN652" t="e">
            <v>#REF!</v>
          </cell>
        </row>
        <row r="653">
          <cell r="A653">
            <v>5239</v>
          </cell>
          <cell r="C653" t="str">
            <v>Côtes du Rhône Séguret fût de chêne</v>
          </cell>
          <cell r="D653">
            <v>2009</v>
          </cell>
          <cell r="E653" t="str">
            <v>rouge</v>
          </cell>
          <cell r="F653" t="str">
            <v>75 cl</v>
          </cell>
          <cell r="G653">
            <v>4.62</v>
          </cell>
          <cell r="H653">
            <v>0</v>
          </cell>
          <cell r="I653">
            <v>0</v>
          </cell>
          <cell r="J653">
            <v>4.4699999999999997E-2</v>
          </cell>
          <cell r="K653">
            <v>0</v>
          </cell>
          <cell r="L653">
            <v>1.4999740686316883E-2</v>
          </cell>
          <cell r="M653">
            <v>0.1</v>
          </cell>
          <cell r="N653">
            <v>4.7796997406863166</v>
          </cell>
          <cell r="O653">
            <v>5.6231761655133141</v>
          </cell>
          <cell r="P653">
            <v>0.35</v>
          </cell>
          <cell r="Q653">
            <v>7.353384216440487</v>
          </cell>
          <cell r="R653">
            <v>8.8975949018929885</v>
          </cell>
          <cell r="S653">
            <v>7.5206611570247937</v>
          </cell>
          <cell r="T653">
            <v>9.1</v>
          </cell>
          <cell r="U653">
            <v>5.6231761655133141</v>
          </cell>
          <cell r="V653">
            <v>2.740961416338477</v>
          </cell>
          <cell r="W653">
            <v>0.36445750700764362</v>
          </cell>
          <cell r="X653">
            <v>5.9008638773905142</v>
          </cell>
          <cell r="Y653">
            <v>5.7586743863690568</v>
          </cell>
          <cell r="Z653">
            <v>5.6231761655133141</v>
          </cell>
          <cell r="AF653" t="e">
            <v>#REF!</v>
          </cell>
          <cell r="AM653" t="e">
            <v>#REF!</v>
          </cell>
          <cell r="AN653" t="e">
            <v>#REF!</v>
          </cell>
        </row>
        <row r="654">
          <cell r="A654" t="str">
            <v>Côtes du Rhône</v>
          </cell>
          <cell r="AF654" t="e">
            <v>#REF!</v>
          </cell>
          <cell r="AM654">
            <v>0</v>
          </cell>
          <cell r="AN654">
            <v>0</v>
          </cell>
        </row>
        <row r="655">
          <cell r="A655" t="str">
            <v>Appellations génériques</v>
          </cell>
          <cell r="AC655">
            <v>142</v>
          </cell>
          <cell r="AD655">
            <v>927.10743801652904</v>
          </cell>
          <cell r="AE655">
            <v>50.441695006997115</v>
          </cell>
          <cell r="AF655" t="e">
            <v>#REF!</v>
          </cell>
          <cell r="AM655">
            <v>6.5289256198347116</v>
          </cell>
          <cell r="AN655">
            <v>5.8760330578512407</v>
          </cell>
        </row>
        <row r="656">
          <cell r="B656" t="str">
            <v>Vermeersch</v>
          </cell>
          <cell r="AF656" t="e">
            <v>#REF!</v>
          </cell>
          <cell r="AM656">
            <v>0</v>
          </cell>
          <cell r="AN656">
            <v>0</v>
          </cell>
        </row>
        <row r="657">
          <cell r="A657">
            <v>5230</v>
          </cell>
          <cell r="C657" t="str">
            <v>Côtes du Rhône Le Plan rosé</v>
          </cell>
          <cell r="D657">
            <v>2013</v>
          </cell>
          <cell r="E657" t="str">
            <v>rosé</v>
          </cell>
          <cell r="F657" t="str">
            <v>75 cl</v>
          </cell>
          <cell r="G657">
            <v>4.05</v>
          </cell>
          <cell r="H657">
            <v>0</v>
          </cell>
          <cell r="I657">
            <v>0</v>
          </cell>
          <cell r="J657">
            <v>4.4699999999999997E-2</v>
          </cell>
          <cell r="K657">
            <v>0</v>
          </cell>
          <cell r="L657">
            <v>1.4999740686316883E-2</v>
          </cell>
          <cell r="M657">
            <v>0.1</v>
          </cell>
          <cell r="N657">
            <v>4.2096997406863164</v>
          </cell>
          <cell r="O657">
            <v>4.9525879302191962</v>
          </cell>
          <cell r="P657">
            <v>0.35</v>
          </cell>
          <cell r="Q657">
            <v>6.4764611395174096</v>
          </cell>
          <cell r="R657">
            <v>7.8365179788160653</v>
          </cell>
          <cell r="S657">
            <v>6.5289256198347116</v>
          </cell>
          <cell r="T657">
            <v>7.9</v>
          </cell>
          <cell r="U657">
            <v>4.9525879302191962</v>
          </cell>
          <cell r="V657">
            <v>2.3192258791483953</v>
          </cell>
          <cell r="W657">
            <v>0.35522320427462756</v>
          </cell>
          <cell r="X657">
            <v>5.19716017368681</v>
          </cell>
          <cell r="Y657">
            <v>5.071927398417249</v>
          </cell>
          <cell r="Z657">
            <v>4.9525879302191962</v>
          </cell>
          <cell r="AF657" t="e">
            <v>#REF!</v>
          </cell>
          <cell r="AM657" t="e">
            <v>#REF!</v>
          </cell>
          <cell r="AN657" t="e">
            <v>#REF!</v>
          </cell>
        </row>
        <row r="658">
          <cell r="B658" t="str">
            <v>Domaine de l'Amandine</v>
          </cell>
          <cell r="AF658" t="e">
            <v>#REF!</v>
          </cell>
          <cell r="AM658">
            <v>0</v>
          </cell>
          <cell r="AN658">
            <v>0</v>
          </cell>
        </row>
        <row r="659">
          <cell r="A659">
            <v>5232</v>
          </cell>
          <cell r="B659">
            <v>3101160</v>
          </cell>
          <cell r="C659" t="str">
            <v>Côtes du Rhône blanc, Dom de l'Amandine</v>
          </cell>
          <cell r="D659">
            <v>2016</v>
          </cell>
          <cell r="E659" t="str">
            <v>blanc</v>
          </cell>
          <cell r="F659" t="str">
            <v>75 cl</v>
          </cell>
          <cell r="G659">
            <v>4.53</v>
          </cell>
          <cell r="H659">
            <v>0</v>
          </cell>
          <cell r="I659">
            <v>0</v>
          </cell>
          <cell r="J659">
            <v>4.4699999999999997E-2</v>
          </cell>
          <cell r="K659">
            <v>0</v>
          </cell>
          <cell r="L659">
            <v>1.4999740686316883E-2</v>
          </cell>
          <cell r="M659">
            <v>0.1</v>
          </cell>
          <cell r="N659">
            <v>4.6896997406863168</v>
          </cell>
          <cell r="O659">
            <v>5.5172938125721371</v>
          </cell>
          <cell r="P659">
            <v>0.35</v>
          </cell>
          <cell r="Q659">
            <v>7.214922677978949</v>
          </cell>
          <cell r="R659">
            <v>8.7300564403545273</v>
          </cell>
          <cell r="S659">
            <v>7.0247933884297522</v>
          </cell>
          <cell r="T659">
            <v>8.5</v>
          </cell>
          <cell r="U659">
            <v>5.5172938125721371</v>
          </cell>
          <cell r="V659">
            <v>2.3350936477434354</v>
          </cell>
          <cell r="W659">
            <v>0.33240744867877137</v>
          </cell>
          <cell r="X659">
            <v>5.7897527662794035</v>
          </cell>
          <cell r="Y659">
            <v>5.6502406514292973</v>
          </cell>
          <cell r="Z659">
            <v>5.5172938125721371</v>
          </cell>
        </row>
        <row r="660">
          <cell r="A660">
            <v>5233</v>
          </cell>
          <cell r="B660">
            <v>3101150</v>
          </cell>
          <cell r="C660" t="str">
            <v>Côtes du Rhône blanc, Dom de l'Amandine</v>
          </cell>
          <cell r="D660">
            <v>2015</v>
          </cell>
          <cell r="E660" t="str">
            <v>blanc</v>
          </cell>
          <cell r="F660" t="str">
            <v>75 cl</v>
          </cell>
          <cell r="G660">
            <v>4.53</v>
          </cell>
          <cell r="H660">
            <v>0</v>
          </cell>
          <cell r="I660">
            <v>0</v>
          </cell>
          <cell r="J660">
            <v>4.4699999999999997E-2</v>
          </cell>
          <cell r="K660">
            <v>0</v>
          </cell>
          <cell r="L660">
            <v>1.4999740686316883E-2</v>
          </cell>
          <cell r="M660">
            <v>0.1</v>
          </cell>
          <cell r="N660">
            <v>4.6896997406863168</v>
          </cell>
          <cell r="O660">
            <v>5.5172938125721371</v>
          </cell>
          <cell r="P660">
            <v>0.35</v>
          </cell>
          <cell r="Q660">
            <v>7.214922677978949</v>
          </cell>
          <cell r="R660">
            <v>8.7300564403545273</v>
          </cell>
          <cell r="S660">
            <v>7.0247933884297522</v>
          </cell>
          <cell r="T660">
            <v>8.5</v>
          </cell>
          <cell r="U660">
            <v>5.5172938125721371</v>
          </cell>
          <cell r="V660">
            <v>2.3350936477434354</v>
          </cell>
          <cell r="W660">
            <v>0.33240744867877137</v>
          </cell>
          <cell r="X660">
            <v>5.7897527662794035</v>
          </cell>
          <cell r="Y660">
            <v>5.6502406514292973</v>
          </cell>
          <cell r="Z660">
            <v>5.5172938125721371</v>
          </cell>
        </row>
        <row r="661">
          <cell r="A661">
            <v>5235</v>
          </cell>
          <cell r="B661">
            <v>3100150</v>
          </cell>
          <cell r="C661" t="str">
            <v>Côtes du Rhône rouge, Dom de l'Amandine</v>
          </cell>
          <cell r="D661">
            <v>2015</v>
          </cell>
          <cell r="E661" t="str">
            <v>rouge</v>
          </cell>
          <cell r="F661" t="str">
            <v>75 cl</v>
          </cell>
          <cell r="G661">
            <v>4.53</v>
          </cell>
          <cell r="H661">
            <v>0</v>
          </cell>
          <cell r="I661">
            <v>0</v>
          </cell>
          <cell r="J661">
            <v>4.4699999999999997E-2</v>
          </cell>
          <cell r="K661">
            <v>0</v>
          </cell>
          <cell r="L661">
            <v>1.4999740686316883E-2</v>
          </cell>
          <cell r="M661">
            <v>0.1</v>
          </cell>
          <cell r="N661">
            <v>4.6896997406863168</v>
          </cell>
          <cell r="O661">
            <v>5.5172938125721371</v>
          </cell>
          <cell r="P661">
            <v>0.35</v>
          </cell>
          <cell r="Q661">
            <v>7.214922677978949</v>
          </cell>
          <cell r="R661">
            <v>8.7300564403545273</v>
          </cell>
          <cell r="S661">
            <v>7.0247933884297522</v>
          </cell>
          <cell r="T661">
            <v>8.5</v>
          </cell>
          <cell r="U661">
            <v>5.5172938125721371</v>
          </cell>
          <cell r="V661">
            <v>2.3350936477434354</v>
          </cell>
          <cell r="W661">
            <v>0.33240744867877137</v>
          </cell>
          <cell r="X661">
            <v>5.7897527662794035</v>
          </cell>
          <cell r="Y661">
            <v>5.6502406514292973</v>
          </cell>
          <cell r="Z661">
            <v>5.5172938125721371</v>
          </cell>
          <cell r="AF661" t="e">
            <v>#REF!</v>
          </cell>
          <cell r="AM661" t="e">
            <v>#REF!</v>
          </cell>
          <cell r="AN661" t="e">
            <v>#REF!</v>
          </cell>
        </row>
        <row r="662">
          <cell r="A662">
            <v>5234</v>
          </cell>
          <cell r="B662">
            <v>3100161</v>
          </cell>
          <cell r="C662" t="str">
            <v>Côtes du Rhône rouge 1/2 bt</v>
          </cell>
          <cell r="D662">
            <v>2016</v>
          </cell>
          <cell r="E662" t="str">
            <v>rouge</v>
          </cell>
          <cell r="F662">
            <v>37.5</v>
          </cell>
          <cell r="G662">
            <v>2.64</v>
          </cell>
          <cell r="H662">
            <v>0</v>
          </cell>
          <cell r="I662">
            <v>0</v>
          </cell>
          <cell r="J662">
            <v>4.4699999999999997E-2</v>
          </cell>
          <cell r="K662">
            <v>0</v>
          </cell>
          <cell r="L662">
            <v>1.4999740686316883E-2</v>
          </cell>
          <cell r="M662">
            <v>0.1</v>
          </cell>
          <cell r="N662">
            <v>2.7996997406863171</v>
          </cell>
          <cell r="O662">
            <v>3.293764400807432</v>
          </cell>
          <cell r="P662">
            <v>0.35</v>
          </cell>
          <cell r="Q662">
            <v>4.3072303702866419</v>
          </cell>
          <cell r="R662">
            <v>5.211748748046837</v>
          </cell>
          <cell r="S662">
            <v>4.2975206611570247</v>
          </cell>
          <cell r="T662">
            <v>5.2</v>
          </cell>
          <cell r="U662">
            <v>3.293764400807432</v>
          </cell>
          <cell r="V662">
            <v>1.4978209204707076</v>
          </cell>
          <cell r="W662">
            <v>0.34853140649414543</v>
          </cell>
          <cell r="X662">
            <v>3.4564194329460705</v>
          </cell>
          <cell r="Y662">
            <v>3.3731322176943581</v>
          </cell>
          <cell r="Z662">
            <v>3.293764400807432</v>
          </cell>
        </row>
        <row r="663">
          <cell r="B663" t="str">
            <v>Domaine de Montine</v>
          </cell>
        </row>
        <row r="664">
          <cell r="A664">
            <v>5205</v>
          </cell>
          <cell r="B664">
            <v>648193</v>
          </cell>
          <cell r="C664" t="str">
            <v>Côtes du Rhône, Caprices - Domaine de Montine</v>
          </cell>
          <cell r="D664">
            <v>2013</v>
          </cell>
          <cell r="E664" t="str">
            <v>rouge</v>
          </cell>
          <cell r="F664" t="str">
            <v>75 cl</v>
          </cell>
          <cell r="G664">
            <v>4.47</v>
          </cell>
          <cell r="H664">
            <v>0</v>
          </cell>
          <cell r="I664">
            <v>0</v>
          </cell>
          <cell r="J664">
            <v>4.4699999999999997E-2</v>
          </cell>
          <cell r="K664">
            <v>0</v>
          </cell>
          <cell r="L664">
            <v>1.4999740686316883E-2</v>
          </cell>
          <cell r="M664">
            <v>0.1</v>
          </cell>
          <cell r="N664">
            <v>4.6296997406863163</v>
          </cell>
          <cell r="O664">
            <v>5.4467055772780197</v>
          </cell>
          <cell r="P664">
            <v>0.35</v>
          </cell>
          <cell r="Q664">
            <v>7.1226149856712553</v>
          </cell>
          <cell r="R664">
            <v>8.6183641326622187</v>
          </cell>
          <cell r="S664">
            <v>6.9421487603305776</v>
          </cell>
          <cell r="T664">
            <v>8.3999999999999986</v>
          </cell>
          <cell r="U664">
            <v>5.4467055772780197</v>
          </cell>
          <cell r="V664">
            <v>2.3124490196442613</v>
          </cell>
          <cell r="W664">
            <v>0.33310277544875672</v>
          </cell>
          <cell r="X664">
            <v>5.7156786922053282</v>
          </cell>
          <cell r="Y664">
            <v>5.5779514948027913</v>
          </cell>
          <cell r="Z664">
            <v>5.4467055772780197</v>
          </cell>
        </row>
        <row r="665">
          <cell r="A665">
            <v>5206</v>
          </cell>
          <cell r="B665">
            <v>648095</v>
          </cell>
          <cell r="C665" t="str">
            <v>Côtes du Rhône Villages, Caprices - Dom de Montine</v>
          </cell>
          <cell r="D665">
            <v>2015</v>
          </cell>
          <cell r="E665" t="str">
            <v>rouge</v>
          </cell>
          <cell r="F665" t="str">
            <v>75 cl</v>
          </cell>
          <cell r="G665">
            <v>5.51</v>
          </cell>
          <cell r="H665">
            <v>0</v>
          </cell>
          <cell r="I665">
            <v>0</v>
          </cell>
          <cell r="J665">
            <v>4.4699999999999997E-2</v>
          </cell>
          <cell r="K665">
            <v>0</v>
          </cell>
          <cell r="L665">
            <v>1.4999740686316883E-2</v>
          </cell>
          <cell r="M665">
            <v>0.1</v>
          </cell>
          <cell r="N665">
            <v>5.6696997406863163</v>
          </cell>
          <cell r="O665">
            <v>6.6702349890427248</v>
          </cell>
          <cell r="P665">
            <v>0.35</v>
          </cell>
          <cell r="Q665">
            <v>8.7226149856712549</v>
          </cell>
          <cell r="R665">
            <v>10.554364132662219</v>
          </cell>
          <cell r="S665">
            <v>8.1818181818181817</v>
          </cell>
          <cell r="T665">
            <v>9.9</v>
          </cell>
          <cell r="U665">
            <v>6.6702349890427248</v>
          </cell>
          <cell r="V665">
            <v>2.5121184411318653</v>
          </cell>
          <cell r="W665">
            <v>0.3070366983605613</v>
          </cell>
          <cell r="X665">
            <v>6.9996293094892792</v>
          </cell>
          <cell r="Y665">
            <v>6.830963542995562</v>
          </cell>
          <cell r="Z665">
            <v>6.6702349890427248</v>
          </cell>
        </row>
        <row r="666">
          <cell r="B666" t="str">
            <v>Domaine Jaboulet</v>
          </cell>
        </row>
        <row r="667">
          <cell r="A667">
            <v>5226</v>
          </cell>
          <cell r="B667">
            <v>216383</v>
          </cell>
          <cell r="C667" t="str">
            <v>Côtes du Rhône, "Parallèle 45" Paul Jaboulet</v>
          </cell>
          <cell r="D667">
            <v>2013</v>
          </cell>
          <cell r="E667" t="str">
            <v>rouge</v>
          </cell>
          <cell r="F667" t="str">
            <v>75 cl</v>
          </cell>
          <cell r="G667">
            <v>5.21</v>
          </cell>
          <cell r="H667">
            <v>0</v>
          </cell>
          <cell r="I667">
            <v>0</v>
          </cell>
          <cell r="J667">
            <v>4.4699999999999997E-2</v>
          </cell>
          <cell r="K667">
            <v>0</v>
          </cell>
          <cell r="L667">
            <v>1.4999740686316883E-2</v>
          </cell>
          <cell r="M667">
            <v>0.1</v>
          </cell>
          <cell r="N667">
            <v>5.3696997406863165</v>
          </cell>
          <cell r="O667">
            <v>6.317293812572137</v>
          </cell>
          <cell r="P667">
            <v>0.35</v>
          </cell>
          <cell r="Q667">
            <v>8.261076524132795</v>
          </cell>
          <cell r="R667">
            <v>9.9959025942006825</v>
          </cell>
          <cell r="S667">
            <v>8.0165289256198342</v>
          </cell>
          <cell r="T667">
            <v>9.6999999999999993</v>
          </cell>
          <cell r="U667">
            <v>6.317293812572137</v>
          </cell>
          <cell r="V667">
            <v>2.6468291849335177</v>
          </cell>
          <cell r="W667">
            <v>0.33017147564634602</v>
          </cell>
          <cell r="X667">
            <v>6.629258939118909</v>
          </cell>
          <cell r="Y667">
            <v>6.4695177598630327</v>
          </cell>
          <cell r="Z667">
            <v>6.317293812572137</v>
          </cell>
        </row>
        <row r="668">
          <cell r="A668">
            <v>5227</v>
          </cell>
          <cell r="B668">
            <v>216383</v>
          </cell>
          <cell r="C668" t="str">
            <v>Côtes du Rhône, "Parallèle 45" Paul Jaboulet</v>
          </cell>
          <cell r="D668">
            <v>2014</v>
          </cell>
          <cell r="E668" t="str">
            <v>rouge</v>
          </cell>
          <cell r="F668" t="str">
            <v>75 cl</v>
          </cell>
          <cell r="G668">
            <v>5.29</v>
          </cell>
          <cell r="H668">
            <v>0</v>
          </cell>
          <cell r="I668">
            <v>0</v>
          </cell>
          <cell r="J668">
            <v>4.4699999999999997E-2</v>
          </cell>
          <cell r="K668">
            <v>0</v>
          </cell>
          <cell r="L668">
            <v>1.4999740686316883E-2</v>
          </cell>
          <cell r="M668">
            <v>0.1</v>
          </cell>
          <cell r="N668">
            <v>5.4496997406863166</v>
          </cell>
          <cell r="O668">
            <v>6.411411459630961</v>
          </cell>
          <cell r="P668">
            <v>0.35</v>
          </cell>
          <cell r="Q668">
            <v>8.3841534472097177</v>
          </cell>
          <cell r="R668">
            <v>10.144825671123758</v>
          </cell>
          <cell r="S668">
            <v>8.1818181818181817</v>
          </cell>
          <cell r="T668">
            <v>9.9</v>
          </cell>
          <cell r="U668">
            <v>6.411411459630961</v>
          </cell>
          <cell r="V668">
            <v>2.7321184411318651</v>
          </cell>
          <cell r="W668">
            <v>0.33392558724945021</v>
          </cell>
          <cell r="X668">
            <v>6.7280243712176739</v>
          </cell>
          <cell r="Y668">
            <v>6.5659033020317068</v>
          </cell>
          <cell r="Z668">
            <v>6.411411459630961</v>
          </cell>
        </row>
        <row r="670">
          <cell r="A670" t="str">
            <v>Grignan-les-Adhémar</v>
          </cell>
          <cell r="AC670">
            <v>142</v>
          </cell>
          <cell r="AD670">
            <v>1150.0826446280992</v>
          </cell>
          <cell r="AE670">
            <v>45.575672505640526</v>
          </cell>
          <cell r="AF670" t="e">
            <v>#REF!</v>
          </cell>
          <cell r="AM670">
            <v>8.0991735537190088</v>
          </cell>
          <cell r="AN670">
            <v>7.2892561983471085</v>
          </cell>
        </row>
        <row r="671">
          <cell r="B671" t="str">
            <v>Domaine de Montine</v>
          </cell>
        </row>
        <row r="672">
          <cell r="A672">
            <v>5200</v>
          </cell>
          <cell r="B672">
            <v>347295</v>
          </cell>
          <cell r="C672" t="str">
            <v>AC Grignan-les-Adhémar, Viognier</v>
          </cell>
          <cell r="D672">
            <v>2016</v>
          </cell>
          <cell r="E672" t="str">
            <v>blanc</v>
          </cell>
          <cell r="F672" t="str">
            <v>75 cl</v>
          </cell>
          <cell r="G672">
            <v>6.89</v>
          </cell>
          <cell r="H672">
            <v>0</v>
          </cell>
          <cell r="I672">
            <v>0</v>
          </cell>
          <cell r="J672">
            <v>4.4699999999999997E-2</v>
          </cell>
          <cell r="K672">
            <v>0</v>
          </cell>
          <cell r="L672">
            <v>1.4999740686316883E-2</v>
          </cell>
          <cell r="M672">
            <v>0.1</v>
          </cell>
          <cell r="N672">
            <v>7.0496997406863162</v>
          </cell>
          <cell r="O672">
            <v>8.2937644008074312</v>
          </cell>
          <cell r="P672">
            <v>0.35</v>
          </cell>
          <cell r="Q672">
            <v>10.845691908748178</v>
          </cell>
          <cell r="R672">
            <v>13.123287209585294</v>
          </cell>
          <cell r="S672">
            <v>10.330578512396695</v>
          </cell>
          <cell r="T672">
            <v>12.5</v>
          </cell>
          <cell r="U672">
            <v>8.2937644008074312</v>
          </cell>
          <cell r="V672">
            <v>3.2808787717103787</v>
          </cell>
          <cell r="W672">
            <v>0.31758906510156465</v>
          </cell>
          <cell r="X672">
            <v>8.7033330131929816</v>
          </cell>
          <cell r="Y672">
            <v>8.4936141454051999</v>
          </cell>
          <cell r="Z672">
            <v>8.2937644008074312</v>
          </cell>
        </row>
        <row r="673">
          <cell r="A673">
            <v>5201</v>
          </cell>
          <cell r="B673">
            <v>627595</v>
          </cell>
          <cell r="C673" t="str">
            <v>AC Grignan-les-Adhémar Emotion - Dom de Montine</v>
          </cell>
          <cell r="D673">
            <v>2015</v>
          </cell>
          <cell r="E673" t="str">
            <v>rouge</v>
          </cell>
          <cell r="F673" t="str">
            <v>75 cl</v>
          </cell>
          <cell r="G673">
            <v>7.01</v>
          </cell>
          <cell r="H673">
            <v>0</v>
          </cell>
          <cell r="I673">
            <v>0</v>
          </cell>
          <cell r="J673">
            <v>4.4699999999999997E-2</v>
          </cell>
          <cell r="K673">
            <v>0</v>
          </cell>
          <cell r="L673">
            <v>1.4999740686316883E-2</v>
          </cell>
          <cell r="M673">
            <v>0.1</v>
          </cell>
          <cell r="N673">
            <v>7.1696997406863163</v>
          </cell>
          <cell r="O673">
            <v>8.434940871395666</v>
          </cell>
          <cell r="P673">
            <v>0.35</v>
          </cell>
          <cell r="Q673">
            <v>11.030307293363563</v>
          </cell>
          <cell r="R673">
            <v>13.346671824969912</v>
          </cell>
          <cell r="S673">
            <v>10.578512396694215</v>
          </cell>
          <cell r="T673">
            <v>12.8</v>
          </cell>
          <cell r="U673">
            <v>8.434940871395666</v>
          </cell>
          <cell r="V673">
            <v>3.4088126560078988</v>
          </cell>
          <cell r="W673">
            <v>0.32223932138824668</v>
          </cell>
          <cell r="X673">
            <v>8.8514811613411304</v>
          </cell>
          <cell r="Y673">
            <v>8.6381924586582137</v>
          </cell>
          <cell r="Z673">
            <v>8.434940871395666</v>
          </cell>
        </row>
        <row r="674">
          <cell r="A674">
            <v>5204</v>
          </cell>
          <cell r="B674">
            <v>627594</v>
          </cell>
          <cell r="C674" t="str">
            <v>AC Grignan-les-Adhémar Emotion - Dom de Montine</v>
          </cell>
          <cell r="D674">
            <v>2014</v>
          </cell>
          <cell r="E674" t="str">
            <v>rouge</v>
          </cell>
          <cell r="F674" t="str">
            <v>75 cl</v>
          </cell>
          <cell r="G674">
            <v>6.89</v>
          </cell>
          <cell r="H674">
            <v>0</v>
          </cell>
          <cell r="I674">
            <v>0</v>
          </cell>
          <cell r="J674">
            <v>4.4699999999999997E-2</v>
          </cell>
          <cell r="K674">
            <v>0</v>
          </cell>
          <cell r="L674">
            <v>1.4999740686316883E-2</v>
          </cell>
          <cell r="M674">
            <v>0.1</v>
          </cell>
          <cell r="N674">
            <v>7.0496997406863162</v>
          </cell>
          <cell r="O674">
            <v>8.2937644008074312</v>
          </cell>
          <cell r="P674">
            <v>0.35</v>
          </cell>
          <cell r="Q674">
            <v>10.845691908748178</v>
          </cell>
          <cell r="R674">
            <v>13.123287209585294</v>
          </cell>
          <cell r="S674">
            <v>10.413223140495868</v>
          </cell>
          <cell r="T674">
            <v>12.6</v>
          </cell>
          <cell r="U674">
            <v>8.2937644008074312</v>
          </cell>
          <cell r="V674">
            <v>3.3635233998095515</v>
          </cell>
          <cell r="W674">
            <v>0.32300502490234584</v>
          </cell>
          <cell r="X674">
            <v>8.7033330131929816</v>
          </cell>
          <cell r="Y674">
            <v>8.4936141454051999</v>
          </cell>
          <cell r="Z674">
            <v>8.2937644008074312</v>
          </cell>
        </row>
        <row r="675">
          <cell r="A675">
            <v>5202</v>
          </cell>
          <cell r="B675">
            <v>662595</v>
          </cell>
          <cell r="C675" t="str">
            <v>AC Grignan-les-Adhémar Secret du Terroir - Dom de Montine</v>
          </cell>
          <cell r="D675">
            <v>2016</v>
          </cell>
          <cell r="E675" t="str">
            <v>rouge</v>
          </cell>
          <cell r="F675" t="str">
            <v>75 cl</v>
          </cell>
          <cell r="G675">
            <v>5.34</v>
          </cell>
          <cell r="H675">
            <v>0</v>
          </cell>
          <cell r="I675">
            <v>0</v>
          </cell>
          <cell r="J675">
            <v>4.4699999999999997E-2</v>
          </cell>
          <cell r="K675">
            <v>0</v>
          </cell>
          <cell r="L675">
            <v>1.4999740686316883E-2</v>
          </cell>
          <cell r="M675">
            <v>0.1</v>
          </cell>
          <cell r="N675">
            <v>5.4996997406863164</v>
          </cell>
          <cell r="O675">
            <v>6.4702349890427255</v>
          </cell>
          <cell r="P675">
            <v>0.35</v>
          </cell>
          <cell r="Q675">
            <v>8.4610765241327943</v>
          </cell>
          <cell r="R675">
            <v>10.237902594200682</v>
          </cell>
          <cell r="S675">
            <v>8.0991735537190088</v>
          </cell>
          <cell r="T675">
            <v>9.8000000000000007</v>
          </cell>
          <cell r="U675">
            <v>6.4702349890427255</v>
          </cell>
          <cell r="V675">
            <v>2.5994738130326924</v>
          </cell>
          <cell r="W675">
            <v>0.3209554401805671</v>
          </cell>
          <cell r="X675">
            <v>6.7897527662794026</v>
          </cell>
          <cell r="Y675">
            <v>6.6261442658871283</v>
          </cell>
          <cell r="Z675">
            <v>6.4702349890427255</v>
          </cell>
        </row>
        <row r="676">
          <cell r="A676">
            <v>5203</v>
          </cell>
          <cell r="B676">
            <v>330196</v>
          </cell>
          <cell r="C676" t="str">
            <v>AC Grignan-les-Adhémar blanc Gourmandises - Domaine de Montine</v>
          </cell>
          <cell r="D676">
            <v>2017</v>
          </cell>
          <cell r="E676" t="str">
            <v>blanc</v>
          </cell>
          <cell r="F676" t="str">
            <v>75 cl</v>
          </cell>
          <cell r="G676">
            <v>5.13</v>
          </cell>
          <cell r="H676">
            <v>0</v>
          </cell>
          <cell r="I676">
            <v>0</v>
          </cell>
          <cell r="J676">
            <v>4.4699999999999997E-2</v>
          </cell>
          <cell r="K676">
            <v>0</v>
          </cell>
          <cell r="L676">
            <v>1.4999740686316883E-2</v>
          </cell>
          <cell r="M676">
            <v>0.1</v>
          </cell>
          <cell r="N676">
            <v>5.2896997406863164</v>
          </cell>
          <cell r="O676">
            <v>6.2231761655133138</v>
          </cell>
          <cell r="P676">
            <v>0.35</v>
          </cell>
          <cell r="Q676">
            <v>8.1379996010558706</v>
          </cell>
          <cell r="R676">
            <v>9.8469795172776031</v>
          </cell>
          <cell r="S676">
            <v>7.8512396694214877</v>
          </cell>
          <cell r="T676">
            <v>9.5</v>
          </cell>
          <cell r="U676">
            <v>6.2231761655133138</v>
          </cell>
          <cell r="V676">
            <v>2.5615399287351712</v>
          </cell>
          <cell r="W676">
            <v>0.3262592961862692</v>
          </cell>
          <cell r="X676">
            <v>6.5304935070201431</v>
          </cell>
          <cell r="Y676">
            <v>6.3731322176943577</v>
          </cell>
          <cell r="Z676">
            <v>6.2231761655133138</v>
          </cell>
        </row>
        <row r="677">
          <cell r="A677">
            <v>5207</v>
          </cell>
          <cell r="B677">
            <v>667696</v>
          </cell>
          <cell r="C677" t="str">
            <v>AC Grignan-les-Adhémar rosé Gourmandises</v>
          </cell>
          <cell r="D677">
            <v>2016</v>
          </cell>
          <cell r="E677" t="str">
            <v>rosé</v>
          </cell>
          <cell r="F677" t="str">
            <v>75 cl</v>
          </cell>
          <cell r="G677">
            <v>5.05</v>
          </cell>
          <cell r="H677">
            <v>0</v>
          </cell>
          <cell r="I677">
            <v>0</v>
          </cell>
          <cell r="J677">
            <v>4.4699999999999997E-2</v>
          </cell>
          <cell r="K677">
            <v>0</v>
          </cell>
          <cell r="L677">
            <v>1.4999740686316883E-2</v>
          </cell>
          <cell r="M677">
            <v>0.1</v>
          </cell>
          <cell r="N677">
            <v>5.2096997406863164</v>
          </cell>
          <cell r="O677">
            <v>6.1290585184544897</v>
          </cell>
          <cell r="P677">
            <v>0.35</v>
          </cell>
          <cell r="Q677">
            <v>8.014922677978948</v>
          </cell>
          <cell r="R677">
            <v>9.6980564403545273</v>
          </cell>
          <cell r="S677">
            <v>7.8512396694214877</v>
          </cell>
          <cell r="T677">
            <v>9.5</v>
          </cell>
          <cell r="U677">
            <v>6.1290585184544897</v>
          </cell>
          <cell r="V677">
            <v>2.6415399287351713</v>
          </cell>
          <cell r="W677">
            <v>0.33644876987047972</v>
          </cell>
          <cell r="X677">
            <v>6.4317280749213781</v>
          </cell>
          <cell r="Y677">
            <v>6.2767466755256827</v>
          </cell>
          <cell r="Z677">
            <v>6.1290585184544897</v>
          </cell>
        </row>
        <row r="678">
          <cell r="A678">
            <v>5208</v>
          </cell>
          <cell r="B678">
            <v>330194</v>
          </cell>
          <cell r="C678" t="str">
            <v>AC Grignan-les-Adhémar blanc Gourmandises</v>
          </cell>
          <cell r="D678">
            <v>2014</v>
          </cell>
          <cell r="E678" t="str">
            <v>blanc</v>
          </cell>
          <cell r="F678" t="str">
            <v>75 cl</v>
          </cell>
          <cell r="G678">
            <v>4.93</v>
          </cell>
          <cell r="H678">
            <v>0</v>
          </cell>
          <cell r="I678">
            <v>0</v>
          </cell>
          <cell r="J678">
            <v>4.4699999999999997E-2</v>
          </cell>
          <cell r="K678">
            <v>0</v>
          </cell>
          <cell r="L678">
            <v>1.4999740686316883E-2</v>
          </cell>
          <cell r="M678">
            <v>0.1</v>
          </cell>
          <cell r="N678">
            <v>5.0896997406863163</v>
          </cell>
          <cell r="O678">
            <v>5.9878820478662549</v>
          </cell>
          <cell r="P678">
            <v>0.35</v>
          </cell>
          <cell r="Q678">
            <v>7.8303072933635631</v>
          </cell>
          <cell r="R678">
            <v>9.4746718249699118</v>
          </cell>
          <cell r="S678">
            <v>7.5206611570247937</v>
          </cell>
          <cell r="T678">
            <v>9.1</v>
          </cell>
          <cell r="U678">
            <v>5.9878820478662549</v>
          </cell>
          <cell r="V678">
            <v>2.4309614163384774</v>
          </cell>
          <cell r="W678">
            <v>0.32323772678786344</v>
          </cell>
          <cell r="X678">
            <v>6.2835799267732293</v>
          </cell>
          <cell r="Y678">
            <v>6.1321683622726706</v>
          </cell>
          <cell r="Z678">
            <v>5.9878820478662549</v>
          </cell>
        </row>
        <row r="679">
          <cell r="A679" t="str">
            <v>Vinsobres</v>
          </cell>
          <cell r="AC679">
            <v>142</v>
          </cell>
          <cell r="AD679">
            <v>0</v>
          </cell>
          <cell r="AE679">
            <v>0</v>
          </cell>
          <cell r="AF679" t="e">
            <v>#REF!</v>
          </cell>
          <cell r="AM679">
            <v>0</v>
          </cell>
          <cell r="AN679">
            <v>0</v>
          </cell>
        </row>
        <row r="680">
          <cell r="B680" t="str">
            <v>Domaine de Montine</v>
          </cell>
        </row>
        <row r="681">
          <cell r="A681">
            <v>5210</v>
          </cell>
          <cell r="B681">
            <v>668095</v>
          </cell>
          <cell r="C681" t="str">
            <v>AC Vinsobres - Dom de Montine</v>
          </cell>
          <cell r="D681">
            <v>2015</v>
          </cell>
          <cell r="E681" t="str">
            <v>rouge</v>
          </cell>
          <cell r="F681" t="str">
            <v>75 cl</v>
          </cell>
          <cell r="G681">
            <v>7.67</v>
          </cell>
          <cell r="H681">
            <v>0</v>
          </cell>
          <cell r="I681">
            <v>0</v>
          </cell>
          <cell r="J681">
            <v>4.4699999999999997E-2</v>
          </cell>
          <cell r="K681">
            <v>0</v>
          </cell>
          <cell r="L681">
            <v>1.4999740686316883E-2</v>
          </cell>
          <cell r="M681">
            <v>0.1</v>
          </cell>
          <cell r="N681">
            <v>7.8296997406863165</v>
          </cell>
          <cell r="O681">
            <v>9.2114114596309609</v>
          </cell>
          <cell r="P681">
            <v>0.35</v>
          </cell>
          <cell r="Q681">
            <v>12.045691908748179</v>
          </cell>
          <cell r="R681">
            <v>14.575287209585296</v>
          </cell>
          <cell r="S681">
            <v>11.322314049586776</v>
          </cell>
          <cell r="T681">
            <v>13.7</v>
          </cell>
          <cell r="U681">
            <v>9.2114114596309609</v>
          </cell>
          <cell r="V681">
            <v>3.4926143089004595</v>
          </cell>
          <cell r="W681">
            <v>0.30847177472770482</v>
          </cell>
          <cell r="X681">
            <v>9.6662959761559453</v>
          </cell>
          <cell r="Y681">
            <v>9.4333731815497792</v>
          </cell>
          <cell r="Z681">
            <v>9.2114114596309609</v>
          </cell>
        </row>
        <row r="682">
          <cell r="A682">
            <v>5209</v>
          </cell>
          <cell r="B682">
            <v>668092</v>
          </cell>
          <cell r="C682" t="str">
            <v>AC Vinsobres - Dom de Montine</v>
          </cell>
          <cell r="D682">
            <v>2012</v>
          </cell>
          <cell r="E682" t="str">
            <v>rouge</v>
          </cell>
          <cell r="F682" t="str">
            <v>75 cl</v>
          </cell>
          <cell r="G682">
            <v>7.25</v>
          </cell>
          <cell r="H682">
            <v>0</v>
          </cell>
          <cell r="I682">
            <v>0</v>
          </cell>
          <cell r="J682">
            <v>4.4699999999999997E-2</v>
          </cell>
          <cell r="K682">
            <v>0</v>
          </cell>
          <cell r="L682">
            <v>1.4999740686316883E-2</v>
          </cell>
          <cell r="M682">
            <v>0.1</v>
          </cell>
          <cell r="N682">
            <v>7.4096997406863165</v>
          </cell>
          <cell r="O682">
            <v>8.7172938125721373</v>
          </cell>
          <cell r="P682">
            <v>0.35</v>
          </cell>
          <cell r="Q682">
            <v>11.399538062594333</v>
          </cell>
          <cell r="R682">
            <v>13.793441055739143</v>
          </cell>
          <cell r="S682">
            <v>10.826446280991735</v>
          </cell>
          <cell r="T682">
            <v>13.1</v>
          </cell>
          <cell r="U682">
            <v>8.7172938125721373</v>
          </cell>
          <cell r="V682">
            <v>3.4167465403054189</v>
          </cell>
          <cell r="W682">
            <v>0.31559261937172189</v>
          </cell>
          <cell r="X682">
            <v>9.147777457637428</v>
          </cell>
          <cell r="Y682">
            <v>8.9273490851642379</v>
          </cell>
          <cell r="Z682">
            <v>8.7172938125721373</v>
          </cell>
        </row>
        <row r="683">
          <cell r="A683">
            <v>5211</v>
          </cell>
          <cell r="B683">
            <v>668091</v>
          </cell>
          <cell r="C683" t="str">
            <v>AC Vinsobres - Dom de Montine</v>
          </cell>
          <cell r="D683">
            <v>2011</v>
          </cell>
          <cell r="E683" t="str">
            <v>rouge</v>
          </cell>
          <cell r="F683" t="str">
            <v>75 cl</v>
          </cell>
          <cell r="G683">
            <v>6.9</v>
          </cell>
          <cell r="H683">
            <v>0</v>
          </cell>
          <cell r="I683">
            <v>0</v>
          </cell>
          <cell r="J683">
            <v>4.4699999999999997E-2</v>
          </cell>
          <cell r="K683">
            <v>0</v>
          </cell>
          <cell r="L683">
            <v>1.4999740686316883E-2</v>
          </cell>
          <cell r="M683">
            <v>0.1</v>
          </cell>
          <cell r="N683">
            <v>7.0596997406863169</v>
          </cell>
          <cell r="O683">
            <v>8.3055291066897841</v>
          </cell>
          <cell r="P683">
            <v>0.35</v>
          </cell>
          <cell r="Q683">
            <v>10.861076524132795</v>
          </cell>
          <cell r="R683">
            <v>13.141902594200682</v>
          </cell>
          <cell r="S683">
            <v>10.413223140495868</v>
          </cell>
          <cell r="T683">
            <v>12.6</v>
          </cell>
          <cell r="U683">
            <v>8.3055291066897841</v>
          </cell>
          <cell r="V683">
            <v>3.3535233998095508</v>
          </cell>
          <cell r="W683">
            <v>0.32204470744202829</v>
          </cell>
          <cell r="X683">
            <v>8.7156786922053282</v>
          </cell>
          <cell r="Y683">
            <v>8.5056623381762861</v>
          </cell>
          <cell r="Z683">
            <v>8.3055291066897841</v>
          </cell>
        </row>
        <row r="684">
          <cell r="A684" t="str">
            <v>Vin de Pays</v>
          </cell>
          <cell r="AF684" t="e">
            <v>#REF!</v>
          </cell>
          <cell r="AM684" t="e">
            <v>#REF!</v>
          </cell>
          <cell r="AN684" t="e">
            <v>#REF!</v>
          </cell>
        </row>
        <row r="685">
          <cell r="A685" t="str">
            <v>Principauté d'Orange</v>
          </cell>
          <cell r="AC685">
            <v>142</v>
          </cell>
          <cell r="AD685">
            <v>692.39669421487611</v>
          </cell>
          <cell r="AE685">
            <v>48.527015348352045</v>
          </cell>
          <cell r="AF685" t="e">
            <v>#REF!</v>
          </cell>
          <cell r="AM685">
            <v>4.8760330578512399</v>
          </cell>
          <cell r="AN685">
            <v>4.3884297520661164</v>
          </cell>
        </row>
        <row r="686">
          <cell r="B686" t="str">
            <v>Domaine de l'Amandine</v>
          </cell>
          <cell r="AF686" t="e">
            <v>#REF!</v>
          </cell>
          <cell r="AM686">
            <v>9.7520661157024797</v>
          </cell>
          <cell r="AN686">
            <v>8.7768595041322328</v>
          </cell>
        </row>
        <row r="687">
          <cell r="A687">
            <v>5260</v>
          </cell>
          <cell r="C687" t="str">
            <v>VdP de Vaucluse, Cuvée Mathilde</v>
          </cell>
          <cell r="D687">
            <v>2013</v>
          </cell>
          <cell r="E687" t="str">
            <v>rouge</v>
          </cell>
          <cell r="F687" t="str">
            <v>75 cl</v>
          </cell>
          <cell r="G687">
            <v>3.05</v>
          </cell>
          <cell r="H687">
            <v>0</v>
          </cell>
          <cell r="I687">
            <v>0</v>
          </cell>
          <cell r="J687">
            <v>4.4699999999999997E-2</v>
          </cell>
          <cell r="K687">
            <v>0</v>
          </cell>
          <cell r="L687">
            <v>1.4999740686316883E-2</v>
          </cell>
          <cell r="M687">
            <v>0.1</v>
          </cell>
          <cell r="N687">
            <v>3.2096997406863168</v>
          </cell>
          <cell r="O687">
            <v>3.7761173419839023</v>
          </cell>
          <cell r="P687">
            <v>0.35</v>
          </cell>
          <cell r="Q687">
            <v>4.9379996010558722</v>
          </cell>
          <cell r="R687">
            <v>5.974979517277605</v>
          </cell>
          <cell r="S687">
            <v>4.8760330578512399</v>
          </cell>
          <cell r="T687">
            <v>5.9</v>
          </cell>
          <cell r="U687">
            <v>3.7761173419839023</v>
          </cell>
          <cell r="V687">
            <v>1.6663333171649231</v>
          </cell>
          <cell r="W687">
            <v>0.34173954470670453</v>
          </cell>
          <cell r="X687">
            <v>3.9625922724522429</v>
          </cell>
          <cell r="Y687">
            <v>3.8671081213088154</v>
          </cell>
          <cell r="Z687">
            <v>3.7761173419839023</v>
          </cell>
          <cell r="AF687" t="e">
            <v>#REF!</v>
          </cell>
          <cell r="AM687">
            <v>0</v>
          </cell>
          <cell r="AN687">
            <v>0</v>
          </cell>
        </row>
        <row r="688">
          <cell r="A688" t="str">
            <v>Vaucluse</v>
          </cell>
          <cell r="AC688">
            <v>142</v>
          </cell>
          <cell r="AD688">
            <v>956.44628099173565</v>
          </cell>
          <cell r="AE688">
            <v>47.558035650954253</v>
          </cell>
          <cell r="AF688" t="e">
            <v>#REF!</v>
          </cell>
          <cell r="AM688">
            <v>6.7355371900826455</v>
          </cell>
          <cell r="AN688">
            <v>6.061983471074381</v>
          </cell>
        </row>
        <row r="689">
          <cell r="B689" t="str">
            <v>Domaine Pesquier</v>
          </cell>
          <cell r="AF689" t="e">
            <v>#REF!</v>
          </cell>
          <cell r="AM689" t="e">
            <v>#REF!</v>
          </cell>
          <cell r="AN689" t="e">
            <v>#REF!</v>
          </cell>
        </row>
        <row r="690">
          <cell r="A690">
            <v>5265</v>
          </cell>
          <cell r="B690">
            <v>655790</v>
          </cell>
          <cell r="C690" t="str">
            <v>VdP du Vaucluse</v>
          </cell>
          <cell r="D690">
            <v>2010</v>
          </cell>
          <cell r="E690" t="str">
            <v>rouge</v>
          </cell>
          <cell r="F690" t="str">
            <v>75 cl</v>
          </cell>
          <cell r="G690">
            <v>4.32</v>
          </cell>
          <cell r="H690">
            <v>0</v>
          </cell>
          <cell r="I690">
            <v>0</v>
          </cell>
          <cell r="J690">
            <v>4.4699999999999997E-2</v>
          </cell>
          <cell r="K690">
            <v>0</v>
          </cell>
          <cell r="L690">
            <v>1.4999740686316883E-2</v>
          </cell>
          <cell r="M690">
            <v>0.1</v>
          </cell>
          <cell r="N690">
            <v>4.4796997406863168</v>
          </cell>
          <cell r="O690">
            <v>5.2702349890427262</v>
          </cell>
          <cell r="P690">
            <v>0.35</v>
          </cell>
          <cell r="Q690">
            <v>6.8918457549020253</v>
          </cell>
          <cell r="R690">
            <v>8.3391333634314506</v>
          </cell>
          <cell r="S690">
            <v>6.7355371900826455</v>
          </cell>
          <cell r="T690">
            <v>8.15</v>
          </cell>
          <cell r="U690">
            <v>5.2702349890427262</v>
          </cell>
          <cell r="V690">
            <v>2.2558374493963287</v>
          </cell>
          <cell r="W690">
            <v>0.3349157440208046</v>
          </cell>
          <cell r="X690">
            <v>5.530493507020144</v>
          </cell>
          <cell r="Y690">
            <v>5.3972286032365266</v>
          </cell>
          <cell r="Z690">
            <v>5.2702349890427262</v>
          </cell>
          <cell r="AF690" t="e">
            <v>#REF!</v>
          </cell>
          <cell r="AM690" t="e">
            <v>#REF!</v>
          </cell>
          <cell r="AN690" t="e">
            <v>#REF!</v>
          </cell>
        </row>
        <row r="691">
          <cell r="A691" t="str">
            <v>Comté de Grignan</v>
          </cell>
          <cell r="AC691">
            <v>142</v>
          </cell>
          <cell r="AD691">
            <v>950.57851239669412</v>
          </cell>
          <cell r="AE691">
            <v>45.49019636484902</v>
          </cell>
          <cell r="AF691" t="e">
            <v>#REF!</v>
          </cell>
          <cell r="AM691">
            <v>6.6942148760330573</v>
          </cell>
          <cell r="AN691">
            <v>6.0247933884297513</v>
          </cell>
        </row>
        <row r="692">
          <cell r="B692" t="str">
            <v>Domaine de Montine</v>
          </cell>
          <cell r="AF692" t="e">
            <v>#REF!</v>
          </cell>
          <cell r="AM692" t="e">
            <v>#REF!</v>
          </cell>
          <cell r="AN692" t="e">
            <v>#REF!</v>
          </cell>
        </row>
        <row r="693">
          <cell r="A693">
            <v>5204</v>
          </cell>
          <cell r="B693">
            <v>67990</v>
          </cell>
          <cell r="C693" t="str">
            <v>VdP du Comté de Grignan "Muse Rouge"</v>
          </cell>
          <cell r="D693">
            <v>2012</v>
          </cell>
          <cell r="E693" t="str">
            <v>rouge</v>
          </cell>
          <cell r="F693" t="str">
            <v>75 cl</v>
          </cell>
          <cell r="G693">
            <v>4.3899999999999997</v>
          </cell>
          <cell r="H693">
            <v>0</v>
          </cell>
          <cell r="I693">
            <v>0</v>
          </cell>
          <cell r="J693">
            <v>4.4699999999999997E-2</v>
          </cell>
          <cell r="K693">
            <v>0</v>
          </cell>
          <cell r="L693">
            <v>1.4999740686316883E-2</v>
          </cell>
          <cell r="M693">
            <v>0.1</v>
          </cell>
          <cell r="N693">
            <v>4.5496997406863162</v>
          </cell>
          <cell r="O693">
            <v>5.3525879302191957</v>
          </cell>
          <cell r="P693">
            <v>0.35</v>
          </cell>
          <cell r="Q693">
            <v>6.9995380625943326</v>
          </cell>
          <cell r="R693">
            <v>8.4694410557391429</v>
          </cell>
          <cell r="S693">
            <v>6.6942148760330573</v>
          </cell>
          <cell r="T693">
            <v>8.1</v>
          </cell>
          <cell r="U693">
            <v>5.3525879302191957</v>
          </cell>
          <cell r="V693">
            <v>2.1445151353467411</v>
          </cell>
          <cell r="W693">
            <v>0.32035349552710579</v>
          </cell>
          <cell r="X693">
            <v>5.6169132601065632</v>
          </cell>
          <cell r="Y693">
            <v>5.4815659526341163</v>
          </cell>
          <cell r="Z693">
            <v>5.3525879302191957</v>
          </cell>
          <cell r="AF693" t="e">
            <v>#REF!</v>
          </cell>
          <cell r="AM693" t="e">
            <v>#REF!</v>
          </cell>
          <cell r="AN693" t="e">
            <v>#REF!</v>
          </cell>
        </row>
        <row r="695">
          <cell r="A695" t="str">
            <v>PROVENCE ET CORSE</v>
          </cell>
          <cell r="AF695" t="e">
            <v>#REF!</v>
          </cell>
          <cell r="AM695" t="e">
            <v>#REF!</v>
          </cell>
          <cell r="AN695" t="e">
            <v>#REF!</v>
          </cell>
        </row>
        <row r="696">
          <cell r="A696" t="str">
            <v>Coteaux d'Aix-en-Provence</v>
          </cell>
          <cell r="AC696">
            <v>2</v>
          </cell>
          <cell r="AD696" t="e">
            <v>#REF!</v>
          </cell>
          <cell r="AE696" t="e">
            <v>#REF!</v>
          </cell>
          <cell r="AM696" t="e">
            <v>#REF!</v>
          </cell>
          <cell r="AN696" t="e">
            <v>#REF!</v>
          </cell>
        </row>
        <row r="697">
          <cell r="B697" t="str">
            <v>Château Vignelaure</v>
          </cell>
          <cell r="AF697" t="e">
            <v>#REF!</v>
          </cell>
          <cell r="AM697" t="e">
            <v>#REF!</v>
          </cell>
          <cell r="AN697" t="e">
            <v>#REF!</v>
          </cell>
        </row>
        <row r="698">
          <cell r="A698">
            <v>5440</v>
          </cell>
          <cell r="B698">
            <v>675093</v>
          </cell>
          <cell r="C698" t="str">
            <v xml:space="preserve">Rosé de Provence - Le Page de Vignelaure </v>
          </cell>
          <cell r="D698">
            <v>2015</v>
          </cell>
          <cell r="E698" t="str">
            <v>rosé</v>
          </cell>
          <cell r="F698" t="str">
            <v>75 cl</v>
          </cell>
          <cell r="G698">
            <v>5.86</v>
          </cell>
          <cell r="H698">
            <v>0</v>
          </cell>
          <cell r="I698">
            <v>0</v>
          </cell>
          <cell r="J698">
            <v>0.04</v>
          </cell>
          <cell r="K698">
            <v>0</v>
          </cell>
          <cell r="L698">
            <v>1.4999740686316883E-2</v>
          </cell>
          <cell r="M698">
            <v>0.1</v>
          </cell>
          <cell r="N698">
            <v>6.0149997406863172</v>
          </cell>
          <cell r="O698">
            <v>7.076470283160373</v>
          </cell>
          <cell r="P698">
            <v>0.35</v>
          </cell>
          <cell r="Q698">
            <v>9.2538457549020254</v>
          </cell>
          <cell r="R698">
            <v>11.19715336343145</v>
          </cell>
          <cell r="S698">
            <v>8.8429752066115697</v>
          </cell>
          <cell r="T698">
            <v>10.7</v>
          </cell>
          <cell r="U698">
            <v>7.076470283160373</v>
          </cell>
          <cell r="V698">
            <v>2.8279754659252525</v>
          </cell>
          <cell r="W698">
            <v>0.31979909474481827</v>
          </cell>
          <cell r="X698">
            <v>7.4259256057855758</v>
          </cell>
          <cell r="Y698">
            <v>7.2469876393811052</v>
          </cell>
          <cell r="Z698">
            <v>7.076470283160373</v>
          </cell>
          <cell r="AF698" t="e">
            <v>#REF!</v>
          </cell>
          <cell r="AM698" t="e">
            <v>#REF!</v>
          </cell>
          <cell r="AN698" t="e">
            <v>#REF!</v>
          </cell>
        </row>
        <row r="699">
          <cell r="A699">
            <v>5441</v>
          </cell>
          <cell r="B699">
            <v>674897</v>
          </cell>
          <cell r="C699" t="str">
            <v xml:space="preserve">Rosé de Provence - La Source de Vignelaure </v>
          </cell>
          <cell r="D699">
            <v>2017</v>
          </cell>
          <cell r="E699" t="str">
            <v>rosé</v>
          </cell>
          <cell r="F699" t="str">
            <v>75 cl</v>
          </cell>
          <cell r="G699">
            <v>6.69</v>
          </cell>
          <cell r="H699">
            <v>0</v>
          </cell>
          <cell r="I699">
            <v>0</v>
          </cell>
          <cell r="J699">
            <v>0.04</v>
          </cell>
          <cell r="K699">
            <v>0</v>
          </cell>
          <cell r="L699">
            <v>1.4999740686316883E-2</v>
          </cell>
          <cell r="M699">
            <v>0.1</v>
          </cell>
          <cell r="N699">
            <v>6.8449997406863172</v>
          </cell>
          <cell r="O699">
            <v>8.0529408713956681</v>
          </cell>
          <cell r="P699">
            <v>0.35</v>
          </cell>
          <cell r="Q699">
            <v>10.530768831825103</v>
          </cell>
          <cell r="R699">
            <v>12.742230286508374</v>
          </cell>
          <cell r="S699">
            <v>10</v>
          </cell>
          <cell r="T699">
            <v>12.1</v>
          </cell>
          <cell r="U699">
            <v>8.0529408713956681</v>
          </cell>
          <cell r="V699">
            <v>3.1550002593136828</v>
          </cell>
          <cell r="W699">
            <v>0.31550002593136828</v>
          </cell>
          <cell r="X699">
            <v>8.4506169638102673</v>
          </cell>
          <cell r="Y699">
            <v>8.2469876393811052</v>
          </cell>
          <cell r="Z699">
            <v>8.0529408713956681</v>
          </cell>
          <cell r="AF699" t="e">
            <v>#REF!</v>
          </cell>
          <cell r="AM699" t="e">
            <v>#REF!</v>
          </cell>
          <cell r="AN699" t="e">
            <v>#REF!</v>
          </cell>
        </row>
        <row r="700">
          <cell r="A700">
            <v>5442</v>
          </cell>
          <cell r="B700">
            <v>674695</v>
          </cell>
          <cell r="C700" t="str">
            <v xml:space="preserve">Rosé de Provence - Château Vignelaure </v>
          </cell>
          <cell r="D700">
            <v>2016</v>
          </cell>
          <cell r="E700" t="str">
            <v>rosé</v>
          </cell>
          <cell r="F700" t="str">
            <v>75 cl</v>
          </cell>
          <cell r="G700">
            <v>8.75</v>
          </cell>
          <cell r="H700">
            <v>0</v>
          </cell>
          <cell r="I700">
            <v>0</v>
          </cell>
          <cell r="J700">
            <v>0.04</v>
          </cell>
          <cell r="K700">
            <v>0</v>
          </cell>
          <cell r="L700">
            <v>1.4999740686316883E-2</v>
          </cell>
          <cell r="M700">
            <v>0.1</v>
          </cell>
          <cell r="N700">
            <v>8.9049997406863159</v>
          </cell>
          <cell r="O700">
            <v>10.476470283160372</v>
          </cell>
          <cell r="P700">
            <v>0.35</v>
          </cell>
          <cell r="Q700">
            <v>13.69999960105587</v>
          </cell>
          <cell r="R700">
            <v>16.576999517277603</v>
          </cell>
          <cell r="S700">
            <v>13.057851239669423</v>
          </cell>
          <cell r="T700">
            <v>15.8</v>
          </cell>
          <cell r="U700">
            <v>10.476470283160372</v>
          </cell>
          <cell r="V700">
            <v>4.1528514989831073</v>
          </cell>
          <cell r="W700">
            <v>0.31803482998541516</v>
          </cell>
          <cell r="X700">
            <v>10.993826840353476</v>
          </cell>
          <cell r="Y700">
            <v>10.728915350224478</v>
          </cell>
          <cell r="Z700">
            <v>10.476470283160372</v>
          </cell>
          <cell r="AF700" t="e">
            <v>#REF!</v>
          </cell>
          <cell r="AM700" t="e">
            <v>#REF!</v>
          </cell>
          <cell r="AN700" t="e">
            <v>#REF!</v>
          </cell>
        </row>
        <row r="701">
          <cell r="A701">
            <v>5445</v>
          </cell>
          <cell r="C701" t="str">
            <v xml:space="preserve">Provence - Le Page de Vignelaure </v>
          </cell>
          <cell r="D701">
            <v>2010</v>
          </cell>
          <cell r="E701" t="str">
            <v>rouge</v>
          </cell>
          <cell r="F701" t="str">
            <v>75 cl</v>
          </cell>
          <cell r="G701">
            <v>6.22</v>
          </cell>
          <cell r="H701">
            <v>0</v>
          </cell>
          <cell r="I701">
            <v>0</v>
          </cell>
          <cell r="J701">
            <v>0.04</v>
          </cell>
          <cell r="K701">
            <v>0</v>
          </cell>
          <cell r="L701">
            <v>1.4999740686316883E-2</v>
          </cell>
          <cell r="M701">
            <v>0.1</v>
          </cell>
          <cell r="N701">
            <v>6.3749997406863166</v>
          </cell>
          <cell r="O701">
            <v>7.4999996949250782</v>
          </cell>
          <cell r="P701">
            <v>0.35</v>
          </cell>
          <cell r="Q701">
            <v>9.8076919087481791</v>
          </cell>
          <cell r="R701">
            <v>11.867307209585297</v>
          </cell>
          <cell r="S701">
            <v>9.338842975206612</v>
          </cell>
          <cell r="T701">
            <v>11.3</v>
          </cell>
          <cell r="U701">
            <v>7.4999996949250782</v>
          </cell>
          <cell r="V701">
            <v>2.9638432345202954</v>
          </cell>
          <cell r="W701">
            <v>0.31736728440438561</v>
          </cell>
          <cell r="X701">
            <v>7.8703700502300196</v>
          </cell>
          <cell r="Y701">
            <v>7.6807225791401406</v>
          </cell>
          <cell r="Z701">
            <v>7.4999996949250782</v>
          </cell>
          <cell r="AF701" t="e">
            <v>#REF!</v>
          </cell>
          <cell r="AM701" t="e">
            <v>#REF!</v>
          </cell>
          <cell r="AN701" t="e">
            <v>#REF!</v>
          </cell>
        </row>
        <row r="702">
          <cell r="A702">
            <v>5446</v>
          </cell>
          <cell r="B702">
            <v>67479</v>
          </cell>
          <cell r="C702" t="str">
            <v xml:space="preserve">Provence - La Source de Vignelaure </v>
          </cell>
          <cell r="D702">
            <v>2009</v>
          </cell>
          <cell r="E702" t="str">
            <v>rouge</v>
          </cell>
          <cell r="F702" t="str">
            <v>75 cl</v>
          </cell>
          <cell r="G702">
            <v>6.45</v>
          </cell>
          <cell r="H702">
            <v>0</v>
          </cell>
          <cell r="I702">
            <v>0</v>
          </cell>
          <cell r="J702">
            <v>0.04</v>
          </cell>
          <cell r="K702">
            <v>0</v>
          </cell>
          <cell r="L702">
            <v>1.4999740686316883E-2</v>
          </cell>
          <cell r="M702">
            <v>0.1</v>
          </cell>
          <cell r="N702">
            <v>6.604999740686317</v>
          </cell>
          <cell r="O702">
            <v>7.7705879302191967</v>
          </cell>
          <cell r="P702">
            <v>0.35</v>
          </cell>
          <cell r="Q702">
            <v>10.161538062594333</v>
          </cell>
          <cell r="R702">
            <v>12.295461055739143</v>
          </cell>
          <cell r="S702">
            <v>9.6694214876033051</v>
          </cell>
          <cell r="T702">
            <v>11.7</v>
          </cell>
          <cell r="U702">
            <v>7.7705879302191967</v>
          </cell>
          <cell r="V702">
            <v>3.0644217469169881</v>
          </cell>
          <cell r="W702">
            <v>0.31691883023671419</v>
          </cell>
          <cell r="X702">
            <v>8.1543206675139714</v>
          </cell>
          <cell r="Y702">
            <v>7.9578310128750811</v>
          </cell>
          <cell r="Z702">
            <v>7.7705879302191967</v>
          </cell>
          <cell r="AF702" t="e">
            <v>#REF!</v>
          </cell>
          <cell r="AM702" t="e">
            <v>#REF!</v>
          </cell>
          <cell r="AN702" t="e">
            <v>#REF!</v>
          </cell>
        </row>
        <row r="703">
          <cell r="A703">
            <v>5447</v>
          </cell>
          <cell r="B703">
            <v>674590</v>
          </cell>
          <cell r="C703" t="str">
            <v xml:space="preserve">Provence - La Source de Vignelaure </v>
          </cell>
          <cell r="D703">
            <v>2010</v>
          </cell>
          <cell r="E703" t="str">
            <v>rouge</v>
          </cell>
          <cell r="F703" t="str">
            <v>75 cl</v>
          </cell>
          <cell r="G703">
            <v>7.01</v>
          </cell>
          <cell r="H703">
            <v>0</v>
          </cell>
          <cell r="I703">
            <v>0</v>
          </cell>
          <cell r="J703">
            <v>0.04</v>
          </cell>
          <cell r="K703">
            <v>0</v>
          </cell>
          <cell r="L703">
            <v>1.4999740686316883E-2</v>
          </cell>
          <cell r="M703">
            <v>0.1</v>
          </cell>
          <cell r="N703">
            <v>7.1649997406863166</v>
          </cell>
          <cell r="O703">
            <v>8.4294114596309608</v>
          </cell>
          <cell r="P703">
            <v>0.35</v>
          </cell>
          <cell r="Q703">
            <v>11.023076524132794</v>
          </cell>
          <cell r="R703">
            <v>13.33792259420068</v>
          </cell>
          <cell r="S703">
            <v>10.413223140495868</v>
          </cell>
          <cell r="T703">
            <v>12.6</v>
          </cell>
          <cell r="U703">
            <v>8.4294114596309608</v>
          </cell>
          <cell r="V703">
            <v>3.2482233998095511</v>
          </cell>
          <cell r="W703">
            <v>0.31193256458488544</v>
          </cell>
          <cell r="X703">
            <v>8.845678692205329</v>
          </cell>
          <cell r="Y703">
            <v>8.6325298080558035</v>
          </cell>
          <cell r="Z703">
            <v>8.4294114596309608</v>
          </cell>
          <cell r="AF703" t="e">
            <v>#REF!</v>
          </cell>
          <cell r="AM703" t="e">
            <v>#REF!</v>
          </cell>
          <cell r="AN703" t="e">
            <v>#REF!</v>
          </cell>
        </row>
        <row r="704">
          <cell r="A704">
            <v>5448</v>
          </cell>
          <cell r="B704">
            <v>674590</v>
          </cell>
          <cell r="C704" t="str">
            <v>Provence - Château Vignelaure rouge</v>
          </cell>
          <cell r="D704">
            <v>2011</v>
          </cell>
          <cell r="E704" t="str">
            <v>rouge</v>
          </cell>
          <cell r="F704" t="str">
            <v>75 cl</v>
          </cell>
          <cell r="G704">
            <v>12.52</v>
          </cell>
          <cell r="H704">
            <v>0</v>
          </cell>
          <cell r="I704">
            <v>0</v>
          </cell>
          <cell r="J704">
            <v>0.04</v>
          </cell>
          <cell r="K704">
            <v>0</v>
          </cell>
          <cell r="L704">
            <v>1.4999740686316883E-2</v>
          </cell>
          <cell r="M704">
            <v>0.1</v>
          </cell>
          <cell r="N704">
            <v>12.674999740686316</v>
          </cell>
          <cell r="O704">
            <v>14.91176440080743</v>
          </cell>
          <cell r="P704">
            <v>0.35</v>
          </cell>
          <cell r="Q704">
            <v>19.499999601055869</v>
          </cell>
          <cell r="R704">
            <v>23.5949995172776</v>
          </cell>
          <cell r="S704">
            <v>18.595041322314049</v>
          </cell>
          <cell r="T704">
            <v>22.5</v>
          </cell>
          <cell r="U704">
            <v>14.91176440080743</v>
          </cell>
          <cell r="V704">
            <v>5.9200415816277339</v>
          </cell>
          <cell r="W704">
            <v>0.31836668061198037</v>
          </cell>
          <cell r="X704">
            <v>15.648147828007795</v>
          </cell>
          <cell r="Y704">
            <v>15.271084024923272</v>
          </cell>
          <cell r="Z704">
            <v>14.91176440080743</v>
          </cell>
          <cell r="AF704" t="e">
            <v>#REF!</v>
          </cell>
          <cell r="AM704" t="e">
            <v>#REF!</v>
          </cell>
          <cell r="AN704" t="e">
            <v>#REF!</v>
          </cell>
        </row>
        <row r="705">
          <cell r="A705" t="str">
            <v>Côtes de Provence</v>
          </cell>
          <cell r="G705">
            <v>22.4</v>
          </cell>
          <cell r="H705">
            <v>0</v>
          </cell>
          <cell r="I705">
            <v>0</v>
          </cell>
          <cell r="J705">
            <v>0.04</v>
          </cell>
          <cell r="K705">
            <v>0</v>
          </cell>
          <cell r="L705">
            <v>1.4999740686316883E-2</v>
          </cell>
          <cell r="M705">
            <v>0.1</v>
          </cell>
          <cell r="N705">
            <v>22.554999740686316</v>
          </cell>
          <cell r="O705">
            <v>26.535293812572139</v>
          </cell>
          <cell r="P705">
            <v>0.35</v>
          </cell>
          <cell r="Q705">
            <v>34.699999601055872</v>
          </cell>
          <cell r="R705">
            <v>41.986999517277603</v>
          </cell>
          <cell r="S705">
            <v>32.231404958677686</v>
          </cell>
          <cell r="T705">
            <v>39</v>
          </cell>
          <cell r="U705">
            <v>26.535293812572139</v>
          </cell>
          <cell r="V705">
            <v>9.6764052179913698</v>
          </cell>
          <cell r="W705">
            <v>0.30021667471203994</v>
          </cell>
          <cell r="X705">
            <v>27.845678692205325</v>
          </cell>
          <cell r="Y705">
            <v>27.1746984827546</v>
          </cell>
          <cell r="Z705">
            <v>26.535293812572139</v>
          </cell>
          <cell r="AC705">
            <v>2</v>
          </cell>
          <cell r="AD705" t="e">
            <v>#REF!</v>
          </cell>
          <cell r="AE705" t="e">
            <v>#REF!</v>
          </cell>
          <cell r="AM705" t="e">
            <v>#REF!</v>
          </cell>
          <cell r="AN705" t="e">
            <v>#REF!</v>
          </cell>
        </row>
        <row r="706">
          <cell r="B706" t="str">
            <v>Château des deux Fontaines</v>
          </cell>
          <cell r="AF706" t="e">
            <v>#REF!</v>
          </cell>
          <cell r="AM706" t="e">
            <v>#REF!</v>
          </cell>
          <cell r="AN706" t="e">
            <v>#REF!</v>
          </cell>
        </row>
        <row r="707">
          <cell r="A707">
            <v>5410</v>
          </cell>
          <cell r="C707" t="str">
            <v>Château des Deux Fontaines rosé</v>
          </cell>
          <cell r="D707">
            <v>2014</v>
          </cell>
          <cell r="E707" t="str">
            <v>rosé</v>
          </cell>
          <cell r="F707" t="str">
            <v>75 cl</v>
          </cell>
          <cell r="G707">
            <v>6.94</v>
          </cell>
          <cell r="H707">
            <v>0</v>
          </cell>
          <cell r="I707">
            <v>0</v>
          </cell>
          <cell r="J707">
            <v>0.04</v>
          </cell>
          <cell r="K707">
            <v>0</v>
          </cell>
          <cell r="L707">
            <v>1.4999740686316883E-2</v>
          </cell>
          <cell r="M707">
            <v>0.1</v>
          </cell>
          <cell r="N707">
            <v>7.0949997406863172</v>
          </cell>
          <cell r="O707">
            <v>8.3470585184544905</v>
          </cell>
          <cell r="P707">
            <v>0.35</v>
          </cell>
          <cell r="Q707">
            <v>10.915384216440488</v>
          </cell>
          <cell r="R707">
            <v>13.20761490189299</v>
          </cell>
          <cell r="S707">
            <v>10.330578512396695</v>
          </cell>
          <cell r="T707">
            <v>12.5</v>
          </cell>
          <cell r="U707">
            <v>8.3470585184544905</v>
          </cell>
          <cell r="V707">
            <v>3.2355787717103777</v>
          </cell>
          <cell r="W707">
            <v>0.31320402510156453</v>
          </cell>
          <cell r="X707">
            <v>8.7592589391189097</v>
          </cell>
          <cell r="Y707">
            <v>8.5481924586582139</v>
          </cell>
          <cell r="Z707">
            <v>8.3470585184544905</v>
          </cell>
          <cell r="AF707" t="e">
            <v>#REF!</v>
          </cell>
          <cell r="AM707" t="e">
            <v>#REF!</v>
          </cell>
          <cell r="AN707" t="e">
            <v>#REF!</v>
          </cell>
        </row>
        <row r="708">
          <cell r="B708" t="str">
            <v>Mas de Canet - Famille Negrel</v>
          </cell>
          <cell r="AF708" t="e">
            <v>#REF!</v>
          </cell>
          <cell r="AM708" t="e">
            <v>#REF!</v>
          </cell>
          <cell r="AN708" t="e">
            <v>#REF!</v>
          </cell>
        </row>
        <row r="709">
          <cell r="A709">
            <v>5450</v>
          </cell>
          <cell r="C709" t="str">
            <v>Côtes-de-Provence "Arbaude" rosé</v>
          </cell>
          <cell r="D709">
            <v>2015</v>
          </cell>
          <cell r="E709" t="str">
            <v>rosé</v>
          </cell>
          <cell r="F709" t="str">
            <v>75 cl</v>
          </cell>
          <cell r="G709">
            <v>6.12</v>
          </cell>
          <cell r="H709">
            <v>0</v>
          </cell>
          <cell r="I709">
            <v>0</v>
          </cell>
          <cell r="J709">
            <v>0.04</v>
          </cell>
          <cell r="K709">
            <v>0</v>
          </cell>
          <cell r="L709">
            <v>1.4999740686316883E-2</v>
          </cell>
          <cell r="M709">
            <v>0.1</v>
          </cell>
          <cell r="N709">
            <v>6.2749997406863169</v>
          </cell>
          <cell r="O709">
            <v>7.3823526361015492</v>
          </cell>
          <cell r="P709">
            <v>0.35</v>
          </cell>
          <cell r="Q709">
            <v>9.6538457549020258</v>
          </cell>
          <cell r="R709">
            <v>11.68115336343145</v>
          </cell>
          <cell r="S709">
            <v>9.0082644628099171</v>
          </cell>
          <cell r="T709">
            <v>10.9</v>
          </cell>
          <cell r="U709">
            <v>7.3823526361015492</v>
          </cell>
          <cell r="V709">
            <v>2.7332647221236002</v>
          </cell>
          <cell r="W709">
            <v>0.30341745997885838</v>
          </cell>
          <cell r="X709">
            <v>7.746913260106564</v>
          </cell>
          <cell r="Y709">
            <v>7.5602406514292975</v>
          </cell>
          <cell r="Z709">
            <v>7.3823526361015492</v>
          </cell>
          <cell r="AF709" t="e">
            <v>#REF!</v>
          </cell>
          <cell r="AM709" t="e">
            <v>#REF!</v>
          </cell>
          <cell r="AN709" t="e">
            <v>#REF!</v>
          </cell>
        </row>
        <row r="710">
          <cell r="A710">
            <v>5451</v>
          </cell>
          <cell r="C710" t="str">
            <v>Côtes-de-Provence Sainte-Victoire rouge</v>
          </cell>
          <cell r="D710">
            <v>2014</v>
          </cell>
          <cell r="E710" t="str">
            <v>rouge</v>
          </cell>
          <cell r="F710" t="str">
            <v>75 cl</v>
          </cell>
          <cell r="G710">
            <v>7.93</v>
          </cell>
          <cell r="H710">
            <v>0</v>
          </cell>
          <cell r="I710">
            <v>0</v>
          </cell>
          <cell r="J710">
            <v>0.04</v>
          </cell>
          <cell r="K710">
            <v>0</v>
          </cell>
          <cell r="L710">
            <v>1.4999740686316883E-2</v>
          </cell>
          <cell r="M710">
            <v>0.1</v>
          </cell>
          <cell r="N710">
            <v>8.0849997406863174</v>
          </cell>
          <cell r="O710">
            <v>9.5117644008074329</v>
          </cell>
          <cell r="P710">
            <v>0.35</v>
          </cell>
          <cell r="Q710">
            <v>12.438461139517411</v>
          </cell>
          <cell r="R710">
            <v>15.050537978816067</v>
          </cell>
          <cell r="S710">
            <v>11.487603305785125</v>
          </cell>
          <cell r="T710">
            <v>13.9</v>
          </cell>
          <cell r="U710">
            <v>9.5117644008074329</v>
          </cell>
          <cell r="V710">
            <v>3.4026035650988078</v>
          </cell>
          <cell r="W710">
            <v>0.29619786429996814</v>
          </cell>
          <cell r="X710">
            <v>9.9814811613411312</v>
          </cell>
          <cell r="Y710">
            <v>9.7409635429955639</v>
          </cell>
          <cell r="Z710">
            <v>9.5117644008074329</v>
          </cell>
        </row>
        <row r="711">
          <cell r="A711">
            <v>5452</v>
          </cell>
          <cell r="C711" t="str">
            <v>Côtes-de-Provence "Arbaude" rosé</v>
          </cell>
          <cell r="D711">
            <v>2016</v>
          </cell>
          <cell r="E711" t="str">
            <v>rosé</v>
          </cell>
          <cell r="F711" t="str">
            <v>75 cl</v>
          </cell>
          <cell r="G711">
            <v>6.62</v>
          </cell>
          <cell r="H711">
            <v>0</v>
          </cell>
          <cell r="I711">
            <v>0</v>
          </cell>
          <cell r="J711">
            <v>0.04</v>
          </cell>
          <cell r="K711">
            <v>0</v>
          </cell>
          <cell r="L711">
            <v>1.4999740686316883E-2</v>
          </cell>
          <cell r="M711">
            <v>0.1</v>
          </cell>
          <cell r="N711">
            <v>6.7749997406863169</v>
          </cell>
          <cell r="O711">
            <v>7.9705879302191969</v>
          </cell>
          <cell r="P711">
            <v>0.35</v>
          </cell>
          <cell r="Q711">
            <v>10.423076524132794</v>
          </cell>
          <cell r="R711">
            <v>12.61192259420068</v>
          </cell>
          <cell r="S711">
            <v>9.7520661157024797</v>
          </cell>
          <cell r="T711">
            <v>11.8</v>
          </cell>
          <cell r="U711">
            <v>7.9705879302191969</v>
          </cell>
          <cell r="V711">
            <v>2.9770663750161628</v>
          </cell>
          <cell r="W711">
            <v>0.30527545031945397</v>
          </cell>
          <cell r="X711">
            <v>8.364197210723848</v>
          </cell>
          <cell r="Y711">
            <v>8.1626502899835156</v>
          </cell>
          <cell r="AF711" t="e">
            <v>#REF!</v>
          </cell>
          <cell r="AM711" t="e">
            <v>#REF!</v>
          </cell>
          <cell r="AN711" t="e">
            <v>#REF!</v>
          </cell>
        </row>
        <row r="712">
          <cell r="A712" t="str">
            <v>Coteaux varois</v>
          </cell>
          <cell r="AC712">
            <v>2</v>
          </cell>
          <cell r="AD712" t="e">
            <v>#REF!</v>
          </cell>
          <cell r="AE712" t="e">
            <v>#REF!</v>
          </cell>
          <cell r="AM712" t="e">
            <v>#REF!</v>
          </cell>
          <cell r="AN712" t="e">
            <v>#REF!</v>
          </cell>
        </row>
        <row r="713">
          <cell r="B713" t="str">
            <v>Domaine de Ramatuelle</v>
          </cell>
          <cell r="AF713" t="e">
            <v>#REF!</v>
          </cell>
          <cell r="AM713" t="e">
            <v>#REF!</v>
          </cell>
          <cell r="AN713" t="e">
            <v>#REF!</v>
          </cell>
        </row>
        <row r="714">
          <cell r="A714">
            <v>5460</v>
          </cell>
          <cell r="B714">
            <v>3073160</v>
          </cell>
          <cell r="C714" t="str">
            <v>R de Ramatuelle</v>
          </cell>
          <cell r="D714">
            <v>2016</v>
          </cell>
          <cell r="E714" t="str">
            <v>rosé</v>
          </cell>
          <cell r="F714" t="str">
            <v>75 cl</v>
          </cell>
          <cell r="G714">
            <v>5.37</v>
          </cell>
          <cell r="H714">
            <v>0</v>
          </cell>
          <cell r="I714">
            <v>0</v>
          </cell>
          <cell r="J714">
            <v>0.04</v>
          </cell>
          <cell r="K714">
            <v>0</v>
          </cell>
          <cell r="L714">
            <v>1.4999740686316883E-2</v>
          </cell>
          <cell r="M714">
            <v>0.1</v>
          </cell>
          <cell r="N714">
            <v>5.5249997406863169</v>
          </cell>
          <cell r="O714">
            <v>6.4999996949250791</v>
          </cell>
          <cell r="P714">
            <v>0.35</v>
          </cell>
          <cell r="Q714">
            <v>8.4999996010558725</v>
          </cell>
          <cell r="R714">
            <v>10.284999517277605</v>
          </cell>
          <cell r="S714">
            <v>8.1818181818181817</v>
          </cell>
          <cell r="T714">
            <v>9.9</v>
          </cell>
          <cell r="U714">
            <v>6.4999996949250791</v>
          </cell>
          <cell r="V714">
            <v>2.6568184411318647</v>
          </cell>
          <cell r="W714">
            <v>0.32472225391611681</v>
          </cell>
          <cell r="X714">
            <v>6.8209873341806375</v>
          </cell>
          <cell r="Y714">
            <v>6.6566261935979725</v>
          </cell>
          <cell r="Z714">
            <v>6.4999996949250791</v>
          </cell>
          <cell r="AF714" t="e">
            <v>#REF!</v>
          </cell>
          <cell r="AM714" t="e">
            <v>#REF!</v>
          </cell>
          <cell r="AN714" t="e">
            <v>#REF!</v>
          </cell>
        </row>
        <row r="715">
          <cell r="A715">
            <v>5461</v>
          </cell>
          <cell r="B715">
            <v>3070000</v>
          </cell>
          <cell r="C715" t="str">
            <v>Le P'tit Ramatuelle</v>
          </cell>
          <cell r="D715">
            <v>2016</v>
          </cell>
          <cell r="E715" t="str">
            <v>rosé</v>
          </cell>
          <cell r="F715" t="str">
            <v>75 cl</v>
          </cell>
          <cell r="G715">
            <v>3.96</v>
          </cell>
          <cell r="H715">
            <v>0</v>
          </cell>
          <cell r="I715">
            <v>0</v>
          </cell>
          <cell r="J715">
            <v>0.04</v>
          </cell>
          <cell r="K715">
            <v>0</v>
          </cell>
          <cell r="L715">
            <v>1.4999740686316883E-2</v>
          </cell>
          <cell r="M715">
            <v>0.1</v>
          </cell>
          <cell r="N715">
            <v>4.1149997406863168</v>
          </cell>
          <cell r="O715">
            <v>4.8411761655133141</v>
          </cell>
          <cell r="P715">
            <v>0.35</v>
          </cell>
          <cell r="Q715">
            <v>6.330768831825103</v>
          </cell>
          <cell r="R715">
            <v>7.6602302865083747</v>
          </cell>
          <cell r="S715">
            <v>6.1983471074380168</v>
          </cell>
          <cell r="T715">
            <v>7.5</v>
          </cell>
          <cell r="U715">
            <v>4.8411761655133141</v>
          </cell>
          <cell r="V715">
            <v>2.0833473667517</v>
          </cell>
          <cell r="W715">
            <v>0.33611337516927425</v>
          </cell>
          <cell r="X715">
            <v>5.080246593439897</v>
          </cell>
          <cell r="Y715">
            <v>4.9578310128750811</v>
          </cell>
          <cell r="Z715">
            <v>4.8411761655133141</v>
          </cell>
          <cell r="AF715" t="e">
            <v>#REF!</v>
          </cell>
          <cell r="AM715" t="e">
            <v>#REF!</v>
          </cell>
          <cell r="AN715" t="e">
            <v>#REF!</v>
          </cell>
        </row>
        <row r="716">
          <cell r="A716">
            <v>5462</v>
          </cell>
          <cell r="B716">
            <v>3071000</v>
          </cell>
          <cell r="C716" t="str">
            <v>Le P'tit Ramatuelle</v>
          </cell>
          <cell r="D716">
            <v>2016</v>
          </cell>
          <cell r="E716" t="str">
            <v>rouge</v>
          </cell>
          <cell r="F716" t="str">
            <v>75 cl</v>
          </cell>
          <cell r="G716">
            <v>3.97</v>
          </cell>
          <cell r="H716">
            <v>0</v>
          </cell>
          <cell r="I716">
            <v>0</v>
          </cell>
          <cell r="J716">
            <v>0.04</v>
          </cell>
          <cell r="K716">
            <v>0</v>
          </cell>
          <cell r="L716">
            <v>1.4999740686316883E-2</v>
          </cell>
          <cell r="M716">
            <v>0.1</v>
          </cell>
          <cell r="N716">
            <v>4.1249997406863166</v>
          </cell>
          <cell r="O716">
            <v>4.852940871395667</v>
          </cell>
          <cell r="P716">
            <v>0.35</v>
          </cell>
          <cell r="Q716">
            <v>6.3461534472097174</v>
          </cell>
          <cell r="R716">
            <v>7.6788456711237583</v>
          </cell>
          <cell r="S716">
            <v>6.1983471074380168</v>
          </cell>
          <cell r="T716">
            <v>7.5</v>
          </cell>
          <cell r="U716">
            <v>4.852940871395667</v>
          </cell>
          <cell r="V716">
            <v>2.0733473667517002</v>
          </cell>
          <cell r="W716">
            <v>0.33450004183594095</v>
          </cell>
          <cell r="X716">
            <v>5.0925922724522428</v>
          </cell>
          <cell r="Y716">
            <v>4.9698792056461647</v>
          </cell>
          <cell r="Z716">
            <v>4.852940871395667</v>
          </cell>
          <cell r="AF716" t="e">
            <v>#REF!</v>
          </cell>
          <cell r="AM716" t="e">
            <v>#REF!</v>
          </cell>
          <cell r="AN716" t="e">
            <v>#REF!</v>
          </cell>
        </row>
        <row r="717">
          <cell r="A717" t="str">
            <v>Bandol</v>
          </cell>
        </row>
        <row r="718">
          <cell r="B718" t="str">
            <v>Château Salettes</v>
          </cell>
          <cell r="AF718" t="e">
            <v>#REF!</v>
          </cell>
          <cell r="AM718" t="e">
            <v>#REF!</v>
          </cell>
          <cell r="AN718" t="e">
            <v>#REF!</v>
          </cell>
        </row>
        <row r="719">
          <cell r="A719">
            <v>5470</v>
          </cell>
          <cell r="C719" t="str">
            <v>Bandol AOC</v>
          </cell>
          <cell r="D719">
            <v>2013</v>
          </cell>
          <cell r="E719" t="str">
            <v>rouge</v>
          </cell>
          <cell r="F719" t="str">
            <v>75 cl</v>
          </cell>
          <cell r="G719">
            <v>10.9</v>
          </cell>
          <cell r="H719">
            <v>0</v>
          </cell>
          <cell r="I719">
            <v>0</v>
          </cell>
          <cell r="J719">
            <v>0.04</v>
          </cell>
          <cell r="K719">
            <v>0</v>
          </cell>
          <cell r="L719">
            <v>1.4999740686316883E-2</v>
          </cell>
          <cell r="M719">
            <v>0.1</v>
          </cell>
          <cell r="N719">
            <v>11.054999740686316</v>
          </cell>
          <cell r="O719">
            <v>13.005882047866255</v>
          </cell>
          <cell r="P719">
            <v>0.35</v>
          </cell>
          <cell r="Q719">
            <v>17.007691908748178</v>
          </cell>
          <cell r="R719">
            <v>20.579307209585295</v>
          </cell>
          <cell r="S719">
            <v>16.115702479338843</v>
          </cell>
          <cell r="T719">
            <v>19.5</v>
          </cell>
          <cell r="U719">
            <v>13.005882047866255</v>
          </cell>
          <cell r="V719">
            <v>5.0607027386525267</v>
          </cell>
          <cell r="W719">
            <v>0.31402309301382347</v>
          </cell>
          <cell r="X719">
            <v>13.648147828007797</v>
          </cell>
          <cell r="Y719">
            <v>13.31927679600761</v>
          </cell>
          <cell r="Z719">
            <v>13.005882047866255</v>
          </cell>
          <cell r="AF719" t="e">
            <v>#REF!</v>
          </cell>
          <cell r="AM719" t="e">
            <v>#REF!</v>
          </cell>
          <cell r="AN719" t="e">
            <v>#REF!</v>
          </cell>
        </row>
        <row r="721">
          <cell r="A721" t="str">
            <v>LANGUEDOC - ROUSSILLON</v>
          </cell>
        </row>
        <row r="722">
          <cell r="A722" t="str">
            <v>Languedoc</v>
          </cell>
          <cell r="AF722" t="e">
            <v>#REF!</v>
          </cell>
          <cell r="AM722" t="e">
            <v>#REF!</v>
          </cell>
          <cell r="AN722" t="e">
            <v>#REF!</v>
          </cell>
        </row>
        <row r="723">
          <cell r="A723" t="str">
            <v>Vin de pays d'Oc</v>
          </cell>
        </row>
        <row r="724">
          <cell r="B724" t="str">
            <v>Domaine Barbier Frères</v>
          </cell>
        </row>
        <row r="725">
          <cell r="A725">
            <v>5505</v>
          </cell>
          <cell r="C725" t="str">
            <v>Made in Camargue BIO rosé</v>
          </cell>
          <cell r="D725">
            <v>2014</v>
          </cell>
          <cell r="E725" t="str">
            <v>rosé</v>
          </cell>
          <cell r="F725" t="str">
            <v>75 cl</v>
          </cell>
          <cell r="G725">
            <v>5.21</v>
          </cell>
          <cell r="H725">
            <v>0</v>
          </cell>
          <cell r="I725">
            <v>0</v>
          </cell>
          <cell r="J725">
            <v>4.4699999999999997E-2</v>
          </cell>
          <cell r="K725">
            <v>0</v>
          </cell>
          <cell r="L725">
            <v>1.4999740686316883E-2</v>
          </cell>
          <cell r="M725">
            <v>0.1</v>
          </cell>
          <cell r="N725">
            <v>5.3696997406863165</v>
          </cell>
          <cell r="O725">
            <v>6.1525879302191964</v>
          </cell>
          <cell r="P725">
            <v>0.35</v>
          </cell>
          <cell r="Q725">
            <v>8.261076524132795</v>
          </cell>
          <cell r="R725">
            <v>9.9959025942006825</v>
          </cell>
          <cell r="S725">
            <v>7.8512396694214877</v>
          </cell>
          <cell r="T725">
            <v>9.5</v>
          </cell>
          <cell r="U725">
            <v>6.1525879302191964</v>
          </cell>
          <cell r="V725">
            <v>2.4815399287351712</v>
          </cell>
          <cell r="W725">
            <v>0.31606982250205862</v>
          </cell>
          <cell r="X725">
            <v>6.629258939118909</v>
          </cell>
          <cell r="Y725">
            <v>6.4695177598630327</v>
          </cell>
          <cell r="Z725">
            <v>6.317293812572137</v>
          </cell>
        </row>
        <row r="726">
          <cell r="B726" t="str">
            <v>Domaine Mas du Pont - Vignobles Vellas</v>
          </cell>
        </row>
        <row r="727">
          <cell r="A727">
            <v>5510</v>
          </cell>
          <cell r="C727" t="str">
            <v>Mas du Pont, Vignes d'Antan blanc</v>
          </cell>
          <cell r="D727">
            <v>2014</v>
          </cell>
          <cell r="E727" t="str">
            <v>blanc</v>
          </cell>
          <cell r="F727" t="str">
            <v>75 cl</v>
          </cell>
          <cell r="G727">
            <v>4.83</v>
          </cell>
          <cell r="H727">
            <v>0</v>
          </cell>
          <cell r="I727">
            <v>0</v>
          </cell>
          <cell r="J727">
            <v>4.4699999999999997E-2</v>
          </cell>
          <cell r="K727">
            <v>0</v>
          </cell>
          <cell r="L727">
            <v>1.4999740686316883E-2</v>
          </cell>
          <cell r="M727">
            <v>0.1</v>
          </cell>
          <cell r="N727">
            <v>4.9896997406863166</v>
          </cell>
          <cell r="O727">
            <v>5.7055291066897844</v>
          </cell>
          <cell r="P727">
            <v>0.35</v>
          </cell>
          <cell r="Q727">
            <v>7.6764611395174098</v>
          </cell>
          <cell r="R727">
            <v>9.2885179788160652</v>
          </cell>
          <cell r="S727">
            <v>7.3553719008264471</v>
          </cell>
          <cell r="T727">
            <v>8.9</v>
          </cell>
          <cell r="U727">
            <v>5.7055291066897844</v>
          </cell>
          <cell r="V727">
            <v>2.3656721601401305</v>
          </cell>
          <cell r="W727">
            <v>0.32162509143478174</v>
          </cell>
          <cell r="X727">
            <v>6.1601231366497728</v>
          </cell>
          <cell r="Y727">
            <v>6.0116864345618275</v>
          </cell>
          <cell r="Z727">
            <v>5.8702349890427259</v>
          </cell>
        </row>
        <row r="728">
          <cell r="A728">
            <v>5511</v>
          </cell>
          <cell r="C728" t="str">
            <v>Mas du Pont, Vignes d'Antan rouge</v>
          </cell>
          <cell r="D728">
            <v>2015</v>
          </cell>
          <cell r="E728" t="str">
            <v>rouge</v>
          </cell>
          <cell r="F728" t="str">
            <v>75 cl</v>
          </cell>
          <cell r="G728">
            <v>4.97</v>
          </cell>
          <cell r="H728">
            <v>0</v>
          </cell>
          <cell r="I728">
            <v>0</v>
          </cell>
          <cell r="J728">
            <v>4.4699999999999997E-2</v>
          </cell>
          <cell r="K728">
            <v>0</v>
          </cell>
          <cell r="L728">
            <v>1.4999740686316883E-2</v>
          </cell>
          <cell r="M728">
            <v>0.1</v>
          </cell>
          <cell r="N728">
            <v>5.1296997406863163</v>
          </cell>
          <cell r="O728">
            <v>5.8702349890427259</v>
          </cell>
          <cell r="P728">
            <v>0.35</v>
          </cell>
          <cell r="Q728">
            <v>7.8918457549020244</v>
          </cell>
          <cell r="R728">
            <v>9.5491333634314497</v>
          </cell>
          <cell r="S728">
            <v>7.6033057851239665</v>
          </cell>
          <cell r="T728">
            <v>9.1999999999999993</v>
          </cell>
          <cell r="U728">
            <v>5.8702349890427259</v>
          </cell>
          <cell r="V728">
            <v>2.4736060444376502</v>
          </cell>
          <cell r="W728">
            <v>0.32533296888799534</v>
          </cell>
          <cell r="X728">
            <v>6.3329626428226122</v>
          </cell>
          <cell r="Y728">
            <v>6.1803611333570077</v>
          </cell>
          <cell r="Z728">
            <v>6.0349408713956665</v>
          </cell>
        </row>
        <row r="729">
          <cell r="B729" t="str">
            <v>Les Ormes de Vaugely</v>
          </cell>
          <cell r="AF729" t="e">
            <v>#REF!</v>
          </cell>
          <cell r="AM729">
            <v>5.8677685950413228</v>
          </cell>
          <cell r="AN729">
            <v>5.2809917355371905</v>
          </cell>
        </row>
        <row r="730">
          <cell r="A730">
            <v>5515</v>
          </cell>
          <cell r="C730" t="str">
            <v>Muscat - Colombard, Les Ormes de Vaugely</v>
          </cell>
          <cell r="D730">
            <v>2014</v>
          </cell>
          <cell r="E730" t="str">
            <v>blanc</v>
          </cell>
          <cell r="F730" t="str">
            <v>75 cl</v>
          </cell>
          <cell r="G730">
            <v>3.81</v>
          </cell>
          <cell r="H730">
            <v>0</v>
          </cell>
          <cell r="I730">
            <v>0</v>
          </cell>
          <cell r="J730">
            <v>4.4699999999999997E-2</v>
          </cell>
          <cell r="K730">
            <v>0</v>
          </cell>
          <cell r="L730">
            <v>1.4999740686316883E-2</v>
          </cell>
          <cell r="M730">
            <v>0.1</v>
          </cell>
          <cell r="N730">
            <v>3.969699740686317</v>
          </cell>
          <cell r="O730">
            <v>4.5055291066897851</v>
          </cell>
          <cell r="P730">
            <v>0.35</v>
          </cell>
          <cell r="Q730">
            <v>6.1072303702866417</v>
          </cell>
          <cell r="R730">
            <v>7.389748748046836</v>
          </cell>
          <cell r="S730">
            <v>5.9504132231404965</v>
          </cell>
          <cell r="T730">
            <v>7.2</v>
          </cell>
          <cell r="U730">
            <v>4.5055291066897851</v>
          </cell>
          <cell r="V730">
            <v>1.9807134824541794</v>
          </cell>
          <cell r="W730">
            <v>0.33286990469021621</v>
          </cell>
          <cell r="X730">
            <v>4.9008638773905142</v>
          </cell>
          <cell r="Y730">
            <v>4.7827707719112258</v>
          </cell>
          <cell r="Z730">
            <v>4.6702349890427257</v>
          </cell>
        </row>
        <row r="731">
          <cell r="A731">
            <v>5516</v>
          </cell>
          <cell r="C731" t="str">
            <v>Merlot - Cabernet, Les Ormes de Vaugely</v>
          </cell>
          <cell r="D731">
            <v>2014</v>
          </cell>
          <cell r="E731" t="str">
            <v>rouge</v>
          </cell>
          <cell r="F731" t="str">
            <v>75 cl</v>
          </cell>
          <cell r="G731">
            <v>3.6</v>
          </cell>
          <cell r="H731">
            <v>0</v>
          </cell>
          <cell r="I731">
            <v>0</v>
          </cell>
          <cell r="J731">
            <v>4.4699999999999997E-2</v>
          </cell>
          <cell r="K731">
            <v>0</v>
          </cell>
          <cell r="L731">
            <v>1.4999740686316883E-2</v>
          </cell>
          <cell r="M731">
            <v>0.1</v>
          </cell>
          <cell r="N731">
            <v>3.7596997406863171</v>
          </cell>
          <cell r="O731">
            <v>4.2584702831603733</v>
          </cell>
          <cell r="P731">
            <v>0.35</v>
          </cell>
          <cell r="Q731">
            <v>5.784153447209718</v>
          </cell>
          <cell r="R731">
            <v>6.9988256711237584</v>
          </cell>
          <cell r="S731">
            <v>5.7024793388429753</v>
          </cell>
          <cell r="T731">
            <v>6.9</v>
          </cell>
          <cell r="U731">
            <v>4.2584702831603733</v>
          </cell>
          <cell r="V731">
            <v>1.9427795981566582</v>
          </cell>
          <cell r="W731">
            <v>0.34069033532892123</v>
          </cell>
          <cell r="X731">
            <v>4.6416046181312556</v>
          </cell>
          <cell r="Y731">
            <v>4.5297587237184542</v>
          </cell>
          <cell r="Z731">
            <v>4.4231761655133139</v>
          </cell>
        </row>
        <row r="732">
          <cell r="A732">
            <v>5517</v>
          </cell>
          <cell r="C732" t="str">
            <v>Syrah - Grenache, Les Ormes de Vaugely</v>
          </cell>
          <cell r="D732">
            <v>2014</v>
          </cell>
          <cell r="E732" t="str">
            <v>rosé</v>
          </cell>
          <cell r="F732" t="str">
            <v>75 cl</v>
          </cell>
          <cell r="G732">
            <v>3.6</v>
          </cell>
          <cell r="H732">
            <v>0</v>
          </cell>
          <cell r="I732">
            <v>0</v>
          </cell>
          <cell r="J732">
            <v>4.4699999999999997E-2</v>
          </cell>
          <cell r="K732">
            <v>0</v>
          </cell>
          <cell r="L732">
            <v>1.4999740686316883E-2</v>
          </cell>
          <cell r="M732">
            <v>0.1</v>
          </cell>
          <cell r="N732">
            <v>3.7596997406863171</v>
          </cell>
          <cell r="O732">
            <v>4.2584702831603733</v>
          </cell>
          <cell r="P732">
            <v>0.35</v>
          </cell>
          <cell r="Q732">
            <v>5.784153447209718</v>
          </cell>
          <cell r="R732">
            <v>6.9988256711237584</v>
          </cell>
          <cell r="S732">
            <v>5.7024793388429753</v>
          </cell>
          <cell r="T732">
            <v>6.9</v>
          </cell>
          <cell r="U732">
            <v>4.2584702831603733</v>
          </cell>
          <cell r="V732">
            <v>1.9427795981566582</v>
          </cell>
          <cell r="W732">
            <v>0.34069033532892123</v>
          </cell>
          <cell r="X732">
            <v>4.6416046181312556</v>
          </cell>
          <cell r="Y732">
            <v>4.5297587237184542</v>
          </cell>
          <cell r="Z732">
            <v>4.4231761655133139</v>
          </cell>
        </row>
        <row r="733">
          <cell r="B733" t="str">
            <v>Vignobles Vellas</v>
          </cell>
        </row>
        <row r="734">
          <cell r="A734">
            <v>5520</v>
          </cell>
          <cell r="C734" t="str">
            <v>Ultimus Muscat-Gros Manseng moelleux</v>
          </cell>
          <cell r="D734">
            <v>2014</v>
          </cell>
          <cell r="E734" t="str">
            <v>blanc</v>
          </cell>
          <cell r="F734" t="str">
            <v>75 cl</v>
          </cell>
          <cell r="G734">
            <v>5.94</v>
          </cell>
          <cell r="H734">
            <v>0</v>
          </cell>
          <cell r="I734">
            <v>0</v>
          </cell>
          <cell r="J734">
            <v>4.4699999999999997E-2</v>
          </cell>
          <cell r="K734">
            <v>0</v>
          </cell>
          <cell r="L734">
            <v>1.4999740686316883E-2</v>
          </cell>
          <cell r="M734">
            <v>0.1</v>
          </cell>
          <cell r="N734">
            <v>6.0996997406863169</v>
          </cell>
          <cell r="O734">
            <v>7.0114114596309616</v>
          </cell>
          <cell r="P734">
            <v>0.35</v>
          </cell>
          <cell r="Q734">
            <v>9.3841534472097177</v>
          </cell>
          <cell r="R734">
            <v>11.354825671123757</v>
          </cell>
          <cell r="S734">
            <v>9.0082644628099171</v>
          </cell>
          <cell r="T734">
            <v>10.9</v>
          </cell>
          <cell r="U734">
            <v>7.0114114596309616</v>
          </cell>
          <cell r="V734">
            <v>2.9085647221236002</v>
          </cell>
          <cell r="W734">
            <v>0.32287736823573909</v>
          </cell>
          <cell r="X734">
            <v>7.530493507020144</v>
          </cell>
          <cell r="Y734">
            <v>7.3490358321521896</v>
          </cell>
          <cell r="Z734">
            <v>7.1761173419839022</v>
          </cell>
        </row>
        <row r="735">
          <cell r="A735">
            <v>5521</v>
          </cell>
          <cell r="C735" t="str">
            <v>7 Péchés Capitaux, Petit Verdot 100%</v>
          </cell>
          <cell r="D735">
            <v>2015</v>
          </cell>
          <cell r="E735" t="str">
            <v>rouge</v>
          </cell>
          <cell r="F735" t="str">
            <v>75 cl</v>
          </cell>
          <cell r="G735">
            <v>4.38</v>
          </cell>
          <cell r="H735">
            <v>0</v>
          </cell>
          <cell r="I735">
            <v>0</v>
          </cell>
          <cell r="J735">
            <v>4.4699999999999997E-2</v>
          </cell>
          <cell r="K735">
            <v>0</v>
          </cell>
          <cell r="L735">
            <v>1.4999740686316883E-2</v>
          </cell>
          <cell r="M735">
            <v>0.1</v>
          </cell>
          <cell r="N735">
            <v>4.5396997406863164</v>
          </cell>
          <cell r="O735">
            <v>5.1761173419839022</v>
          </cell>
          <cell r="P735">
            <v>0.35</v>
          </cell>
          <cell r="Q735">
            <v>6.9841534472097173</v>
          </cell>
          <cell r="R735">
            <v>8.4508256711237575</v>
          </cell>
          <cell r="S735">
            <v>6.9421487603305794</v>
          </cell>
          <cell r="T735">
            <v>8.4</v>
          </cell>
          <cell r="U735">
            <v>5.1761173419839022</v>
          </cell>
          <cell r="V735">
            <v>2.4024490196442629</v>
          </cell>
          <cell r="W735">
            <v>0.34606706116304259</v>
          </cell>
          <cell r="X735">
            <v>5.6045675810942175</v>
          </cell>
          <cell r="Y735">
            <v>5.4695177598630318</v>
          </cell>
          <cell r="Z735">
            <v>5.3408232243368428</v>
          </cell>
        </row>
        <row r="736">
          <cell r="A736">
            <v>5522</v>
          </cell>
          <cell r="C736" t="str">
            <v>Sang pour Sang Carignan 100%</v>
          </cell>
          <cell r="D736">
            <v>2015</v>
          </cell>
          <cell r="E736" t="str">
            <v>rouge</v>
          </cell>
          <cell r="F736" t="str">
            <v>75 cl</v>
          </cell>
          <cell r="G736">
            <v>8.4499999999999993</v>
          </cell>
          <cell r="H736">
            <v>0</v>
          </cell>
          <cell r="I736">
            <v>0</v>
          </cell>
          <cell r="J736">
            <v>4.4699999999999997E-2</v>
          </cell>
          <cell r="K736">
            <v>0</v>
          </cell>
          <cell r="L736">
            <v>1.4999740686316883E-2</v>
          </cell>
          <cell r="M736">
            <v>0.1</v>
          </cell>
          <cell r="N736">
            <v>8.6096997406863167</v>
          </cell>
          <cell r="O736">
            <v>9.9643526361015482</v>
          </cell>
          <cell r="P736">
            <v>0.35</v>
          </cell>
          <cell r="Q736">
            <v>13.24569190874818</v>
          </cell>
          <cell r="R736">
            <v>16.027287209585296</v>
          </cell>
          <cell r="S736">
            <v>12.314049586776861</v>
          </cell>
          <cell r="T736">
            <v>14.9</v>
          </cell>
          <cell r="U736">
            <v>9.9643526361015482</v>
          </cell>
          <cell r="V736">
            <v>3.704349846090544</v>
          </cell>
          <cell r="W736">
            <v>0.30082304119258779</v>
          </cell>
          <cell r="X736">
            <v>10.629258939118909</v>
          </cell>
          <cell r="Y736">
            <v>10.373132217694359</v>
          </cell>
          <cell r="Z736">
            <v>10.129058518454491</v>
          </cell>
        </row>
        <row r="737">
          <cell r="B737" t="str">
            <v>Domaine Nicole</v>
          </cell>
          <cell r="AC737">
            <v>299</v>
          </cell>
          <cell r="AF737" t="e">
            <v>#REF!</v>
          </cell>
          <cell r="AM737">
            <v>5.6198347107438016</v>
          </cell>
          <cell r="AN737">
            <v>5.0578512396694215</v>
          </cell>
        </row>
        <row r="738">
          <cell r="A738">
            <v>5612</v>
          </cell>
          <cell r="B738">
            <v>640795</v>
          </cell>
          <cell r="C738" t="str">
            <v xml:space="preserve">IGP Coteaux de Bessilles Rosé </v>
          </cell>
          <cell r="D738">
            <v>2015</v>
          </cell>
          <cell r="E738" t="str">
            <v>rosé</v>
          </cell>
          <cell r="F738" t="str">
            <v>75 cl</v>
          </cell>
          <cell r="G738">
            <v>3.6</v>
          </cell>
          <cell r="H738">
            <v>0</v>
          </cell>
          <cell r="I738">
            <v>0</v>
          </cell>
          <cell r="J738">
            <v>0.04</v>
          </cell>
          <cell r="K738">
            <v>0</v>
          </cell>
          <cell r="L738">
            <v>1.4999740686316883E-2</v>
          </cell>
          <cell r="M738">
            <v>0.1</v>
          </cell>
          <cell r="N738">
            <v>3.7549997406863169</v>
          </cell>
          <cell r="O738">
            <v>4.2529408713956673</v>
          </cell>
          <cell r="P738">
            <v>0.35</v>
          </cell>
          <cell r="Q738">
            <v>5.7769226779789493</v>
          </cell>
          <cell r="R738">
            <v>6.9900764403545281</v>
          </cell>
          <cell r="S738">
            <v>5.6198347107438016</v>
          </cell>
          <cell r="T738">
            <v>6.8</v>
          </cell>
          <cell r="U738">
            <v>4.2529408713956673</v>
          </cell>
          <cell r="V738">
            <v>1.8648349700574847</v>
          </cell>
          <cell r="W738">
            <v>0.33183092849552304</v>
          </cell>
          <cell r="X738">
            <v>4.6358021489954524</v>
          </cell>
          <cell r="Y738">
            <v>4.5240960731160449</v>
          </cell>
          <cell r="Z738">
            <v>4.4176467537486079</v>
          </cell>
          <cell r="AC738">
            <v>476</v>
          </cell>
          <cell r="AD738">
            <v>2124.2975206611573</v>
          </cell>
          <cell r="AE738">
            <v>175.75421284339055</v>
          </cell>
          <cell r="AF738" t="e">
            <v>#REF!</v>
          </cell>
          <cell r="AM738">
            <v>4.4628099173553721</v>
          </cell>
          <cell r="AN738">
            <v>4.0165289256198351</v>
          </cell>
        </row>
        <row r="739">
          <cell r="B739" t="str">
            <v>Cuvée Marigny</v>
          </cell>
          <cell r="AC739">
            <v>96</v>
          </cell>
          <cell r="AD739">
            <v>515.70247933884298</v>
          </cell>
          <cell r="AE739">
            <v>32.469420018750377</v>
          </cell>
          <cell r="AF739" t="e">
            <v>#REF!</v>
          </cell>
          <cell r="AM739">
            <v>5.3719008264462813</v>
          </cell>
          <cell r="AN739">
            <v>4.8347107438016534</v>
          </cell>
        </row>
        <row r="740">
          <cell r="A740">
            <v>5614</v>
          </cell>
          <cell r="B740">
            <v>670103</v>
          </cell>
          <cell r="C740" t="str">
            <v xml:space="preserve">MARIGNY Merlot, IGP d'Oc  </v>
          </cell>
          <cell r="D740">
            <v>2013</v>
          </cell>
          <cell r="E740" t="str">
            <v>rouge</v>
          </cell>
          <cell r="F740" t="str">
            <v>75 cl</v>
          </cell>
          <cell r="G740">
            <v>2.8</v>
          </cell>
          <cell r="H740">
            <v>0</v>
          </cell>
          <cell r="I740">
            <v>0</v>
          </cell>
          <cell r="J740">
            <v>0.04</v>
          </cell>
          <cell r="K740">
            <v>0</v>
          </cell>
          <cell r="L740">
            <v>1.4999740686316883E-2</v>
          </cell>
          <cell r="M740">
            <v>0.1</v>
          </cell>
          <cell r="N740">
            <v>2.9549997406863167</v>
          </cell>
          <cell r="O740">
            <v>3.3117644008074314</v>
          </cell>
          <cell r="P740">
            <v>0.35</v>
          </cell>
          <cell r="Q740">
            <v>4.5461534472097176</v>
          </cell>
          <cell r="R740">
            <v>5.5008456711237583</v>
          </cell>
          <cell r="S740">
            <v>4.4628099173553721</v>
          </cell>
          <cell r="T740">
            <v>5.4</v>
          </cell>
          <cell r="U740">
            <v>3.3117644008074314</v>
          </cell>
          <cell r="V740">
            <v>1.5078101766690555</v>
          </cell>
          <cell r="W740">
            <v>0.33786116921658466</v>
          </cell>
          <cell r="X740">
            <v>3.6481478280077981</v>
          </cell>
          <cell r="Y740">
            <v>3.5602406514292975</v>
          </cell>
          <cell r="Z740">
            <v>3.4764702831603724</v>
          </cell>
        </row>
        <row r="741">
          <cell r="A741">
            <v>5615</v>
          </cell>
          <cell r="B741">
            <v>670802</v>
          </cell>
          <cell r="C741" t="str">
            <v xml:space="preserve">MARIGNY Merlot, IGP d'Oc  </v>
          </cell>
          <cell r="D741">
            <v>2013</v>
          </cell>
          <cell r="E741" t="str">
            <v>rouge</v>
          </cell>
          <cell r="F741" t="str">
            <v>75 cl</v>
          </cell>
          <cell r="G741">
            <v>2.66</v>
          </cell>
          <cell r="H741">
            <v>0</v>
          </cell>
          <cell r="I741">
            <v>0</v>
          </cell>
          <cell r="J741">
            <v>0.04</v>
          </cell>
          <cell r="K741">
            <v>0</v>
          </cell>
          <cell r="L741">
            <v>1.4999740686316883E-2</v>
          </cell>
          <cell r="M741">
            <v>0.1</v>
          </cell>
          <cell r="N741">
            <v>2.814999740686317</v>
          </cell>
          <cell r="O741">
            <v>3.1470585184544904</v>
          </cell>
          <cell r="P741">
            <v>0.35</v>
          </cell>
          <cell r="Q741">
            <v>4.330768831825103</v>
          </cell>
          <cell r="R741">
            <v>5.2402302865083747</v>
          </cell>
          <cell r="S741">
            <v>4.4628099173553721</v>
          </cell>
          <cell r="T741">
            <v>5.4</v>
          </cell>
          <cell r="U741">
            <v>3.1470585184544904</v>
          </cell>
          <cell r="V741">
            <v>1.6478101766690552</v>
          </cell>
          <cell r="W741">
            <v>0.36923153958695493</v>
          </cell>
          <cell r="X741">
            <v>3.4753083218349592</v>
          </cell>
          <cell r="Y741">
            <v>3.3915659526341169</v>
          </cell>
          <cell r="Z741">
            <v>3.3117644008074318</v>
          </cell>
          <cell r="AC741">
            <v>96</v>
          </cell>
          <cell r="AD741">
            <v>456.19834710743805</v>
          </cell>
          <cell r="AE741">
            <v>35.293779151630858</v>
          </cell>
          <cell r="AF741" t="e">
            <v>#REF!</v>
          </cell>
          <cell r="AM741">
            <v>4.7520661157024797</v>
          </cell>
          <cell r="AN741">
            <v>4.2768595041322319</v>
          </cell>
        </row>
        <row r="742">
          <cell r="A742">
            <v>5616</v>
          </cell>
          <cell r="B742">
            <v>351494</v>
          </cell>
          <cell r="C742" t="str">
            <v xml:space="preserve">MARIGNY Chardonnay, IGP d'Oc  </v>
          </cell>
          <cell r="D742">
            <v>2015</v>
          </cell>
          <cell r="E742" t="str">
            <v>blanc</v>
          </cell>
          <cell r="F742" t="str">
            <v>75 cl</v>
          </cell>
          <cell r="G742">
            <v>3.4</v>
          </cell>
          <cell r="H742">
            <v>0</v>
          </cell>
          <cell r="I742">
            <v>0</v>
          </cell>
          <cell r="J742">
            <v>0.04</v>
          </cell>
          <cell r="K742">
            <v>0</v>
          </cell>
          <cell r="L742">
            <v>1.4999740686316883E-2</v>
          </cell>
          <cell r="M742">
            <v>0.1</v>
          </cell>
          <cell r="N742">
            <v>3.5549997406863167</v>
          </cell>
          <cell r="O742">
            <v>4.0176467537486076</v>
          </cell>
          <cell r="P742">
            <v>0.35</v>
          </cell>
          <cell r="Q742">
            <v>5.4692303702866409</v>
          </cell>
          <cell r="R742">
            <v>6.617768748046835</v>
          </cell>
          <cell r="S742">
            <v>5.3719008264462813</v>
          </cell>
          <cell r="T742">
            <v>6.5</v>
          </cell>
          <cell r="U742">
            <v>4.0176467537486076</v>
          </cell>
          <cell r="V742">
            <v>1.8169010857599646</v>
          </cell>
          <cell r="W742">
            <v>0.33822312519531644</v>
          </cell>
          <cell r="X742">
            <v>4.3888885687485386</v>
          </cell>
          <cell r="Y742">
            <v>4.2831322176943578</v>
          </cell>
          <cell r="Z742">
            <v>4.1823526361015491</v>
          </cell>
          <cell r="AF742" t="e">
            <v>#REF!</v>
          </cell>
          <cell r="AM742">
            <v>0</v>
          </cell>
          <cell r="AN742">
            <v>0</v>
          </cell>
        </row>
        <row r="743">
          <cell r="A743">
            <v>5617</v>
          </cell>
          <cell r="C743" t="str">
            <v>Vin de Pays d'Oc blanc Sauvignon</v>
          </cell>
          <cell r="D743">
            <v>2008</v>
          </cell>
          <cell r="E743" t="str">
            <v>blanc</v>
          </cell>
          <cell r="F743" t="str">
            <v>75 cl</v>
          </cell>
          <cell r="G743">
            <v>2.85</v>
          </cell>
          <cell r="H743">
            <v>0</v>
          </cell>
          <cell r="I743">
            <v>0</v>
          </cell>
          <cell r="J743">
            <v>0.04</v>
          </cell>
          <cell r="K743">
            <v>0</v>
          </cell>
          <cell r="L743">
            <v>1.4999740686316883E-2</v>
          </cell>
          <cell r="M743">
            <v>0.1</v>
          </cell>
          <cell r="N743">
            <v>3.0049997406863169</v>
          </cell>
          <cell r="O743">
            <v>3.3705879302191963</v>
          </cell>
          <cell r="P743">
            <v>0.35</v>
          </cell>
          <cell r="Q743">
            <v>4.6230765241327951</v>
          </cell>
          <cell r="R743">
            <v>5.5939225942006816</v>
          </cell>
          <cell r="S743">
            <v>4.7520661157024797</v>
          </cell>
          <cell r="T743">
            <v>5.75</v>
          </cell>
          <cell r="U743">
            <v>3.3705879302191963</v>
          </cell>
          <cell r="V743">
            <v>1.7470663750161628</v>
          </cell>
          <cell r="W743">
            <v>0.36764353282948814</v>
          </cell>
          <cell r="X743">
            <v>3.7098762230695268</v>
          </cell>
          <cell r="Y743">
            <v>3.6204816152847195</v>
          </cell>
          <cell r="Z743">
            <v>3.5352938125721378</v>
          </cell>
          <cell r="AC743">
            <v>85</v>
          </cell>
          <cell r="AD743">
            <v>491.73553719008265</v>
          </cell>
          <cell r="AE743">
            <v>27.183610952916048</v>
          </cell>
          <cell r="AF743" t="e">
            <v>#REF!</v>
          </cell>
          <cell r="AM743">
            <v>5.785123966942149</v>
          </cell>
          <cell r="AN743">
            <v>5.2066115702479339</v>
          </cell>
        </row>
        <row r="744">
          <cell r="A744">
            <v>5618</v>
          </cell>
          <cell r="B744">
            <v>323504</v>
          </cell>
          <cell r="C744" t="str">
            <v xml:space="preserve">MARIGNY Rosé, IGP d'Oc  </v>
          </cell>
          <cell r="D744">
            <v>2016</v>
          </cell>
          <cell r="E744" t="str">
            <v>rosé</v>
          </cell>
          <cell r="F744" t="str">
            <v>75 cl</v>
          </cell>
          <cell r="G744">
            <v>2.95</v>
          </cell>
          <cell r="H744">
            <v>0</v>
          </cell>
          <cell r="I744">
            <v>0</v>
          </cell>
          <cell r="J744">
            <v>0.04</v>
          </cell>
          <cell r="K744">
            <v>0</v>
          </cell>
          <cell r="L744">
            <v>1.4999740686316883E-2</v>
          </cell>
          <cell r="M744">
            <v>0.1</v>
          </cell>
          <cell r="N744">
            <v>3.104999740686317</v>
          </cell>
          <cell r="O744">
            <v>3.4882349890427258</v>
          </cell>
          <cell r="P744">
            <v>0.35</v>
          </cell>
          <cell r="Q744">
            <v>4.7769226779789493</v>
          </cell>
          <cell r="R744">
            <v>5.7800764403545282</v>
          </cell>
          <cell r="S744">
            <v>4.7933884297520661</v>
          </cell>
          <cell r="T744">
            <v>5.8</v>
          </cell>
          <cell r="U744">
            <v>3.4882349890427258</v>
          </cell>
          <cell r="V744">
            <v>1.6883886890657491</v>
          </cell>
          <cell r="W744">
            <v>0.35223281271888907</v>
          </cell>
          <cell r="X744">
            <v>3.8333330131929837</v>
          </cell>
          <cell r="Y744">
            <v>3.740963542995563</v>
          </cell>
          <cell r="Z744">
            <v>3.6529408713956673</v>
          </cell>
          <cell r="AC744">
            <v>85</v>
          </cell>
          <cell r="AD744">
            <v>491.73553719008265</v>
          </cell>
          <cell r="AE744">
            <v>27.183610952916048</v>
          </cell>
          <cell r="AF744" t="e">
            <v>#REF!</v>
          </cell>
          <cell r="AM744">
            <v>5.785123966942149</v>
          </cell>
          <cell r="AN744">
            <v>5.2066115702479339</v>
          </cell>
        </row>
        <row r="745">
          <cell r="B745" t="str">
            <v>Domaine de Salliès</v>
          </cell>
          <cell r="AC745">
            <v>96</v>
          </cell>
          <cell r="AD745">
            <v>0</v>
          </cell>
          <cell r="AE745">
            <v>0</v>
          </cell>
          <cell r="AF745" t="e">
            <v>#REF!</v>
          </cell>
          <cell r="AM745">
            <v>0</v>
          </cell>
          <cell r="AN745">
            <v>0</v>
          </cell>
        </row>
        <row r="746">
          <cell r="A746">
            <v>5619</v>
          </cell>
          <cell r="C746" t="str">
            <v xml:space="preserve">Vin de Pays d'Oc blanc Chardonnay </v>
          </cell>
          <cell r="D746">
            <v>2008</v>
          </cell>
          <cell r="E746" t="str">
            <v>blanc</v>
          </cell>
          <cell r="F746" t="str">
            <v>75 cl</v>
          </cell>
          <cell r="G746">
            <v>3.83</v>
          </cell>
          <cell r="H746">
            <v>0</v>
          </cell>
          <cell r="I746">
            <v>0</v>
          </cell>
          <cell r="J746">
            <v>0.04</v>
          </cell>
          <cell r="K746">
            <v>0</v>
          </cell>
          <cell r="L746">
            <v>1.4999740686316883E-2</v>
          </cell>
          <cell r="M746">
            <v>0.1</v>
          </cell>
          <cell r="N746">
            <v>3.9849997406863169</v>
          </cell>
          <cell r="O746">
            <v>4.5235291066897849</v>
          </cell>
          <cell r="P746">
            <v>0.35</v>
          </cell>
          <cell r="Q746">
            <v>6.1307688318251028</v>
          </cell>
          <cell r="R746">
            <v>7.4182302865083738</v>
          </cell>
          <cell r="S746">
            <v>5.8677685950413228</v>
          </cell>
          <cell r="T746">
            <v>7.1000000000000005</v>
          </cell>
          <cell r="U746">
            <v>4.5235291066897849</v>
          </cell>
          <cell r="V746">
            <v>1.8827688543550058</v>
          </cell>
          <cell r="W746">
            <v>0.32086624137599395</v>
          </cell>
          <cell r="X746">
            <v>4.9197527662794034</v>
          </cell>
          <cell r="Y746">
            <v>4.8012045068509845</v>
          </cell>
          <cell r="Z746">
            <v>4.6882349890427255</v>
          </cell>
          <cell r="AC746">
            <v>85</v>
          </cell>
          <cell r="AD746">
            <v>491.73553719008265</v>
          </cell>
          <cell r="AE746">
            <v>27.183610952916048</v>
          </cell>
          <cell r="AF746" t="e">
            <v>#REF!</v>
          </cell>
          <cell r="AM746">
            <v>5.785123966942149</v>
          </cell>
          <cell r="AN746">
            <v>5.2066115702479339</v>
          </cell>
        </row>
        <row r="747">
          <cell r="B747" t="str">
            <v>Domaine Caude Val à Pezenas</v>
          </cell>
          <cell r="AC747">
            <v>122</v>
          </cell>
          <cell r="AD747">
            <v>705.78512396694214</v>
          </cell>
          <cell r="AE747">
            <v>39.016476897126566</v>
          </cell>
          <cell r="AF747" t="e">
            <v>#REF!</v>
          </cell>
          <cell r="AM747">
            <v>5.785123966942149</v>
          </cell>
          <cell r="AN747">
            <v>5.2066115702479339</v>
          </cell>
        </row>
        <row r="748">
          <cell r="A748">
            <v>5620</v>
          </cell>
          <cell r="B748">
            <v>644693</v>
          </cell>
          <cell r="C748" t="str">
            <v xml:space="preserve">Domaine Caude Val - Cabernet Sauvignon, IGP d'Oc </v>
          </cell>
          <cell r="D748">
            <v>2014</v>
          </cell>
          <cell r="E748" t="str">
            <v>rouge</v>
          </cell>
          <cell r="F748" t="str">
            <v>75 cl</v>
          </cell>
          <cell r="G748">
            <v>3.78</v>
          </cell>
          <cell r="H748">
            <v>0</v>
          </cell>
          <cell r="I748">
            <v>0</v>
          </cell>
          <cell r="J748">
            <v>0.04</v>
          </cell>
          <cell r="K748">
            <v>0</v>
          </cell>
          <cell r="L748">
            <v>1.4999740686316883E-2</v>
          </cell>
          <cell r="M748">
            <v>0.1</v>
          </cell>
          <cell r="N748">
            <v>3.9349997406863166</v>
          </cell>
          <cell r="O748">
            <v>4.4647055772780195</v>
          </cell>
          <cell r="P748">
            <v>0.35</v>
          </cell>
          <cell r="Q748">
            <v>6.0538457549020253</v>
          </cell>
          <cell r="R748">
            <v>7.3251533634314505</v>
          </cell>
          <cell r="S748">
            <v>5.785123966942149</v>
          </cell>
          <cell r="T748">
            <v>7</v>
          </cell>
          <cell r="U748">
            <v>4.4647055772780195</v>
          </cell>
          <cell r="V748">
            <v>1.8501242262558324</v>
          </cell>
          <cell r="W748">
            <v>0.31980718768136529</v>
          </cell>
          <cell r="X748">
            <v>4.8580243712176747</v>
          </cell>
          <cell r="Y748">
            <v>4.7409635429955621</v>
          </cell>
          <cell r="Z748">
            <v>4.629411459630961</v>
          </cell>
          <cell r="AC748">
            <v>804</v>
          </cell>
          <cell r="AD748">
            <v>4651.2396694214876</v>
          </cell>
          <cell r="AE748">
            <v>302.98743603867479</v>
          </cell>
          <cell r="AF748" t="e">
            <v>#REF!</v>
          </cell>
          <cell r="AM748">
            <v>5.785123966942149</v>
          </cell>
          <cell r="AN748">
            <v>5.2066115702479339</v>
          </cell>
        </row>
        <row r="749">
          <cell r="A749">
            <v>5621</v>
          </cell>
          <cell r="B749">
            <v>641394</v>
          </cell>
          <cell r="C749" t="str">
            <v xml:space="preserve">Domaine Caude Val - Merlot, IGP d'Oc </v>
          </cell>
          <cell r="D749">
            <v>2014</v>
          </cell>
          <cell r="E749" t="str">
            <v>rouge</v>
          </cell>
          <cell r="F749" t="str">
            <v>75 cl</v>
          </cell>
          <cell r="G749">
            <v>3.78</v>
          </cell>
          <cell r="H749">
            <v>0</v>
          </cell>
          <cell r="I749">
            <v>0</v>
          </cell>
          <cell r="J749">
            <v>0.04</v>
          </cell>
          <cell r="K749">
            <v>0</v>
          </cell>
          <cell r="L749">
            <v>1.4999740686316883E-2</v>
          </cell>
          <cell r="M749">
            <v>0.1</v>
          </cell>
          <cell r="N749">
            <v>3.9349997406863166</v>
          </cell>
          <cell r="O749">
            <v>4.4647055772780195</v>
          </cell>
          <cell r="P749">
            <v>0.35</v>
          </cell>
          <cell r="Q749">
            <v>6.0538457549020253</v>
          </cell>
          <cell r="R749">
            <v>7.3251533634314505</v>
          </cell>
          <cell r="S749">
            <v>5.785123966942149</v>
          </cell>
          <cell r="T749">
            <v>7</v>
          </cell>
          <cell r="U749">
            <v>4.4647055772780195</v>
          </cell>
          <cell r="V749">
            <v>1.8501242262558324</v>
          </cell>
          <cell r="W749">
            <v>0.31980718768136529</v>
          </cell>
          <cell r="X749">
            <v>4.8580243712176747</v>
          </cell>
          <cell r="Y749">
            <v>4.7409635429955621</v>
          </cell>
          <cell r="Z749">
            <v>4.629411459630961</v>
          </cell>
          <cell r="AC749">
            <v>138</v>
          </cell>
          <cell r="AD749">
            <v>878.18181818181824</v>
          </cell>
          <cell r="AE749">
            <v>46.377862766259582</v>
          </cell>
          <cell r="AF749" t="e">
            <v>#REF!</v>
          </cell>
          <cell r="AM749">
            <v>6.3636363636363642</v>
          </cell>
          <cell r="AN749">
            <v>5.7272727272727275</v>
          </cell>
        </row>
        <row r="750">
          <cell r="A750">
            <v>5622</v>
          </cell>
          <cell r="B750">
            <v>641292</v>
          </cell>
          <cell r="C750" t="str">
            <v>Terre de Caude Val Syrah, IGP d'Oc</v>
          </cell>
          <cell r="D750">
            <v>2012</v>
          </cell>
          <cell r="E750" t="str">
            <v>rouge</v>
          </cell>
          <cell r="F750" t="str">
            <v>75 cl</v>
          </cell>
          <cell r="G750">
            <v>3.45</v>
          </cell>
          <cell r="H750">
            <v>0</v>
          </cell>
          <cell r="I750">
            <v>0</v>
          </cell>
          <cell r="J750">
            <v>0.04</v>
          </cell>
          <cell r="K750">
            <v>0</v>
          </cell>
          <cell r="L750">
            <v>1.4999740686316883E-2</v>
          </cell>
          <cell r="M750">
            <v>0.1</v>
          </cell>
          <cell r="N750">
            <v>3.604999740686317</v>
          </cell>
          <cell r="O750">
            <v>4.076470283160373</v>
          </cell>
          <cell r="P750">
            <v>0.35</v>
          </cell>
          <cell r="Q750">
            <v>5.5461534472097185</v>
          </cell>
          <cell r="R750">
            <v>6.7108456711237592</v>
          </cell>
          <cell r="S750">
            <v>5.785123966942149</v>
          </cell>
          <cell r="T750">
            <v>7</v>
          </cell>
          <cell r="U750">
            <v>4.076470283160373</v>
          </cell>
          <cell r="V750">
            <v>2.180124226255832</v>
          </cell>
          <cell r="W750">
            <v>0.37685004482422235</v>
          </cell>
          <cell r="X750">
            <v>4.4506169638102673</v>
          </cell>
          <cell r="Y750">
            <v>4.3433731815497794</v>
          </cell>
          <cell r="Z750">
            <v>4.2411761655133144</v>
          </cell>
          <cell r="AC750">
            <v>163</v>
          </cell>
          <cell r="AD750">
            <v>1037.2727272727273</v>
          </cell>
          <cell r="AE750">
            <v>55.548078070706211</v>
          </cell>
          <cell r="AF750" t="e">
            <v>#REF!</v>
          </cell>
          <cell r="AM750">
            <v>6.3636363636363642</v>
          </cell>
          <cell r="AN750">
            <v>5.7272727272727275</v>
          </cell>
        </row>
        <row r="751">
          <cell r="A751">
            <v>5623</v>
          </cell>
          <cell r="B751">
            <v>347395</v>
          </cell>
          <cell r="C751" t="str">
            <v xml:space="preserve">Domaine Caude Val - Sauvignon, IGP d'Oc </v>
          </cell>
          <cell r="D751">
            <v>2015</v>
          </cell>
          <cell r="E751" t="str">
            <v>blanc</v>
          </cell>
          <cell r="F751" t="str">
            <v>75 cl</v>
          </cell>
          <cell r="G751">
            <v>4.07</v>
          </cell>
          <cell r="H751">
            <v>0</v>
          </cell>
          <cell r="I751">
            <v>0</v>
          </cell>
          <cell r="J751">
            <v>0.04</v>
          </cell>
          <cell r="K751">
            <v>0</v>
          </cell>
          <cell r="L751">
            <v>1.4999740686316883E-2</v>
          </cell>
          <cell r="M751">
            <v>0.1</v>
          </cell>
          <cell r="N751">
            <v>4.2249997406863171</v>
          </cell>
          <cell r="O751">
            <v>4.8058820478662563</v>
          </cell>
          <cell r="P751">
            <v>0.35</v>
          </cell>
          <cell r="Q751">
            <v>6.4999996010558725</v>
          </cell>
          <cell r="R751">
            <v>7.8649995172776057</v>
          </cell>
          <cell r="S751">
            <v>6.3636363636363642</v>
          </cell>
          <cell r="T751">
            <v>7.7</v>
          </cell>
          <cell r="U751">
            <v>4.8058820478662563</v>
          </cell>
          <cell r="V751">
            <v>2.1386366229500471</v>
          </cell>
          <cell r="W751">
            <v>0.33607146932072163</v>
          </cell>
          <cell r="X751">
            <v>5.2160490625757001</v>
          </cell>
          <cell r="Y751">
            <v>5.0903611333570087</v>
          </cell>
          <cell r="Z751">
            <v>4.9705879302191969</v>
          </cell>
          <cell r="AF751" t="e">
            <v>#REF!</v>
          </cell>
          <cell r="AM751" t="e">
            <v>#REF!</v>
          </cell>
          <cell r="AN751" t="e">
            <v>#REF!</v>
          </cell>
        </row>
        <row r="752">
          <cell r="A752">
            <v>5624</v>
          </cell>
          <cell r="B752">
            <v>353704</v>
          </cell>
          <cell r="C752" t="str">
            <v>Domaine Caude Val - Chardonnay, IGP d'Oc</v>
          </cell>
          <cell r="D752">
            <v>2014</v>
          </cell>
          <cell r="E752" t="str">
            <v>blanc</v>
          </cell>
          <cell r="F752" t="str">
            <v>75 cl</v>
          </cell>
          <cell r="G752">
            <v>4.04</v>
          </cell>
          <cell r="H752">
            <v>0</v>
          </cell>
          <cell r="I752">
            <v>0</v>
          </cell>
          <cell r="J752">
            <v>0.04</v>
          </cell>
          <cell r="K752">
            <v>0</v>
          </cell>
          <cell r="L752">
            <v>1.4999740686316883E-2</v>
          </cell>
          <cell r="M752">
            <v>0.1</v>
          </cell>
          <cell r="N752">
            <v>4.1949997406863169</v>
          </cell>
          <cell r="O752">
            <v>4.7705879302191967</v>
          </cell>
          <cell r="P752">
            <v>0.35</v>
          </cell>
          <cell r="Q752">
            <v>6.4538457549020256</v>
          </cell>
          <cell r="R752">
            <v>7.8091533634314505</v>
          </cell>
          <cell r="S752">
            <v>6.3636363636363642</v>
          </cell>
          <cell r="T752">
            <v>7.7</v>
          </cell>
          <cell r="U752">
            <v>4.7705879302191967</v>
          </cell>
          <cell r="V752">
            <v>2.1686366229500473</v>
          </cell>
          <cell r="W752">
            <v>0.34078575503500741</v>
          </cell>
          <cell r="X752">
            <v>5.179012025538662</v>
          </cell>
          <cell r="Y752">
            <v>5.0542165550437552</v>
          </cell>
          <cell r="Z752">
            <v>4.9352938125721373</v>
          </cell>
          <cell r="AF752" t="e">
            <v>#REF!</v>
          </cell>
          <cell r="AM752">
            <v>0</v>
          </cell>
          <cell r="AN752">
            <v>0</v>
          </cell>
        </row>
        <row r="753">
          <cell r="A753">
            <v>5625</v>
          </cell>
          <cell r="B753">
            <v>641793</v>
          </cell>
          <cell r="C753" t="str">
            <v>Domaine Caude Val - rosé</v>
          </cell>
          <cell r="D753">
            <v>2013</v>
          </cell>
          <cell r="E753" t="str">
            <v>rosé</v>
          </cell>
          <cell r="F753" t="str">
            <v>75 cl</v>
          </cell>
          <cell r="G753">
            <v>3.33</v>
          </cell>
          <cell r="H753">
            <v>0</v>
          </cell>
          <cell r="I753">
            <v>0</v>
          </cell>
          <cell r="J753">
            <v>0.04</v>
          </cell>
          <cell r="K753">
            <v>0</v>
          </cell>
          <cell r="L753">
            <v>1.4999740686316883E-2</v>
          </cell>
          <cell r="M753">
            <v>0.1</v>
          </cell>
          <cell r="N753">
            <v>3.4849997406863169</v>
          </cell>
          <cell r="O753">
            <v>3.9352938125721373</v>
          </cell>
          <cell r="P753">
            <v>0.35</v>
          </cell>
          <cell r="Q753">
            <v>5.3615380625943336</v>
          </cell>
          <cell r="R753">
            <v>6.4874610557391437</v>
          </cell>
          <cell r="S753">
            <v>5.5371900826446288</v>
          </cell>
          <cell r="T753">
            <v>6.7</v>
          </cell>
          <cell r="U753">
            <v>3.9352938125721373</v>
          </cell>
          <cell r="V753">
            <v>2.0521903419583118</v>
          </cell>
          <cell r="W753">
            <v>0.37061944981635181</v>
          </cell>
          <cell r="X753">
            <v>4.3024688156621194</v>
          </cell>
          <cell r="Y753">
            <v>4.1987948682967673</v>
          </cell>
          <cell r="Z753">
            <v>4.0999996949250788</v>
          </cell>
          <cell r="AF753" t="e">
            <v>#REF!</v>
          </cell>
          <cell r="AM753">
            <v>0</v>
          </cell>
          <cell r="AN753">
            <v>0</v>
          </cell>
        </row>
        <row r="754">
          <cell r="A754">
            <v>5626</v>
          </cell>
          <cell r="B754">
            <v>348895</v>
          </cell>
          <cell r="C754" t="str">
            <v>Terre de Caude Val - Marsanne, IGP d'Oc</v>
          </cell>
          <cell r="D754">
            <v>2013</v>
          </cell>
          <cell r="E754" t="str">
            <v>blanc</v>
          </cell>
          <cell r="F754" t="str">
            <v>75 cl</v>
          </cell>
          <cell r="G754">
            <v>4.1399999999999997</v>
          </cell>
          <cell r="H754">
            <v>0</v>
          </cell>
          <cell r="I754">
            <v>0</v>
          </cell>
          <cell r="J754">
            <v>0.04</v>
          </cell>
          <cell r="K754">
            <v>0</v>
          </cell>
          <cell r="L754">
            <v>1.4999740686316883E-2</v>
          </cell>
          <cell r="M754">
            <v>0.1</v>
          </cell>
          <cell r="N754">
            <v>4.2949997406863165</v>
          </cell>
          <cell r="O754">
            <v>4.8882349890427257</v>
          </cell>
          <cell r="P754">
            <v>0.35</v>
          </cell>
          <cell r="Q754">
            <v>6.6076919087481789</v>
          </cell>
          <cell r="R754">
            <v>7.9953072095852962</v>
          </cell>
          <cell r="S754">
            <v>6.446280991735537</v>
          </cell>
          <cell r="T754">
            <v>7.8</v>
          </cell>
          <cell r="U754">
            <v>4.8882349890427257</v>
          </cell>
          <cell r="V754">
            <v>2.1512812510492205</v>
          </cell>
          <cell r="W754">
            <v>0.33372439920122526</v>
          </cell>
          <cell r="X754">
            <v>5.3024688156621185</v>
          </cell>
          <cell r="Y754">
            <v>5.1746984827545983</v>
          </cell>
          <cell r="Z754">
            <v>5.0529408713956663</v>
          </cell>
        </row>
        <row r="755">
          <cell r="B755" t="str">
            <v>La Forge Estate</v>
          </cell>
          <cell r="AC755">
            <v>122</v>
          </cell>
          <cell r="AD755">
            <v>620.08264462809916</v>
          </cell>
          <cell r="AE755">
            <v>43.869420858518033</v>
          </cell>
          <cell r="AF755" t="e">
            <v>#REF!</v>
          </cell>
          <cell r="AM755">
            <v>5.0826446280991737</v>
          </cell>
          <cell r="AN755">
            <v>4.5743801652892566</v>
          </cell>
        </row>
        <row r="756">
          <cell r="A756">
            <v>5627</v>
          </cell>
          <cell r="B756">
            <v>669196</v>
          </cell>
          <cell r="C756" t="str">
            <v>IGP d'Oc, Carignan VV 2016,La Forge Estate</v>
          </cell>
          <cell r="D756">
            <v>2016</v>
          </cell>
          <cell r="E756" t="str">
            <v>rouge</v>
          </cell>
          <cell r="F756" t="str">
            <v>75 cl</v>
          </cell>
          <cell r="G756">
            <v>5.29</v>
          </cell>
          <cell r="H756">
            <v>0</v>
          </cell>
          <cell r="I756">
            <v>0</v>
          </cell>
          <cell r="J756">
            <v>0.04</v>
          </cell>
          <cell r="K756">
            <v>0</v>
          </cell>
          <cell r="L756">
            <v>1.4999740686316883E-2</v>
          </cell>
          <cell r="M756">
            <v>0.1</v>
          </cell>
          <cell r="N756">
            <v>5.4449997406863169</v>
          </cell>
          <cell r="O756">
            <v>6.2411761655133144</v>
          </cell>
          <cell r="P756">
            <v>0.35</v>
          </cell>
          <cell r="Q756">
            <v>8.3769226779789481</v>
          </cell>
          <cell r="R756">
            <v>10.136076440354527</v>
          </cell>
          <cell r="S756">
            <v>8.0165289256198342</v>
          </cell>
          <cell r="T756">
            <v>9.6999999999999993</v>
          </cell>
          <cell r="U756">
            <v>6.2411761655133144</v>
          </cell>
          <cell r="V756">
            <v>2.5715291849335173</v>
          </cell>
          <cell r="W756">
            <v>0.32077838286284083</v>
          </cell>
          <cell r="X756">
            <v>6.7222219020818725</v>
          </cell>
          <cell r="Y756">
            <v>6.5602406514292975</v>
          </cell>
          <cell r="Z756">
            <v>6.405882047866255</v>
          </cell>
          <cell r="AF756" t="e">
            <v>#REF!</v>
          </cell>
          <cell r="AM756" t="e">
            <v>#REF!</v>
          </cell>
          <cell r="AN756" t="e">
            <v>#REF!</v>
          </cell>
        </row>
        <row r="757">
          <cell r="A757">
            <v>5628</v>
          </cell>
          <cell r="C757" t="str">
            <v>IGP d'Oc Les 5 Vallées Grenache-Mourvèdre-Syrah</v>
          </cell>
          <cell r="D757">
            <v>2010</v>
          </cell>
          <cell r="E757" t="str">
            <v>rouge</v>
          </cell>
          <cell r="F757" t="str">
            <v>75 cl</v>
          </cell>
          <cell r="G757">
            <v>3.1</v>
          </cell>
          <cell r="H757">
            <v>0</v>
          </cell>
          <cell r="I757">
            <v>0</v>
          </cell>
          <cell r="J757">
            <v>0.04</v>
          </cell>
          <cell r="K757">
            <v>0</v>
          </cell>
          <cell r="L757">
            <v>1.4999740686316883E-2</v>
          </cell>
          <cell r="M757">
            <v>0.1</v>
          </cell>
          <cell r="N757">
            <v>3.2549997406863169</v>
          </cell>
          <cell r="O757">
            <v>3.6647055772780197</v>
          </cell>
          <cell r="P757">
            <v>0.35</v>
          </cell>
          <cell r="Q757">
            <v>5.0076919087481793</v>
          </cell>
          <cell r="R757">
            <v>6.0593072095852971</v>
          </cell>
          <cell r="S757">
            <v>5.0826446280991737</v>
          </cell>
          <cell r="T757">
            <v>6.15</v>
          </cell>
          <cell r="U757">
            <v>3.6647055772780197</v>
          </cell>
          <cell r="V757">
            <v>1.8276448874128568</v>
          </cell>
          <cell r="W757">
            <v>0.35958541687309864</v>
          </cell>
          <cell r="X757">
            <v>4.0185181983781684</v>
          </cell>
          <cell r="Y757">
            <v>3.9216864345618276</v>
          </cell>
          <cell r="Z757">
            <v>3.8294114596309612</v>
          </cell>
          <cell r="AF757" t="e">
            <v>#REF!</v>
          </cell>
          <cell r="AM757" t="e">
            <v>#REF!</v>
          </cell>
          <cell r="AN757" t="e">
            <v>#REF!</v>
          </cell>
        </row>
        <row r="758">
          <cell r="A758">
            <v>5629</v>
          </cell>
          <cell r="C758" t="str">
            <v>IGP d'Oc Les 5 Vallées Grenache blanc - Colombard</v>
          </cell>
          <cell r="D758">
            <v>2009</v>
          </cell>
          <cell r="E758" t="str">
            <v>blanc</v>
          </cell>
          <cell r="F758" t="str">
            <v>75 cl</v>
          </cell>
          <cell r="G758">
            <v>3.1</v>
          </cell>
          <cell r="H758">
            <v>0</v>
          </cell>
          <cell r="I758">
            <v>0</v>
          </cell>
          <cell r="J758">
            <v>0.04</v>
          </cell>
          <cell r="K758">
            <v>0</v>
          </cell>
          <cell r="L758">
            <v>1.4999740686316883E-2</v>
          </cell>
          <cell r="M758">
            <v>0.1</v>
          </cell>
          <cell r="N758">
            <v>3.2549997406863169</v>
          </cell>
          <cell r="O758">
            <v>3.6647055772780197</v>
          </cell>
          <cell r="P758">
            <v>0.35</v>
          </cell>
          <cell r="Q758">
            <v>5.0076919087481793</v>
          </cell>
          <cell r="R758">
            <v>6.0593072095852971</v>
          </cell>
          <cell r="S758">
            <v>5.0826446280991737</v>
          </cell>
          <cell r="T758">
            <v>6.15</v>
          </cell>
          <cell r="U758">
            <v>3.6647055772780197</v>
          </cell>
          <cell r="V758">
            <v>1.8276448874128568</v>
          </cell>
          <cell r="W758">
            <v>0.35958541687309864</v>
          </cell>
          <cell r="X758">
            <v>4.0185181983781684</v>
          </cell>
          <cell r="Y758">
            <v>3.9216864345618276</v>
          </cell>
          <cell r="Z758">
            <v>3.8294114596309612</v>
          </cell>
          <cell r="AF758" t="e">
            <v>#REF!</v>
          </cell>
          <cell r="AM758">
            <v>0</v>
          </cell>
          <cell r="AN758">
            <v>0</v>
          </cell>
        </row>
        <row r="759">
          <cell r="B759" t="str">
            <v>Domaines Paul Mas</v>
          </cell>
          <cell r="AC759">
            <v>122</v>
          </cell>
          <cell r="AD759">
            <v>0</v>
          </cell>
          <cell r="AE759">
            <v>0</v>
          </cell>
          <cell r="AF759" t="e">
            <v>#REF!</v>
          </cell>
          <cell r="AM759">
            <v>0</v>
          </cell>
          <cell r="AN759">
            <v>0</v>
          </cell>
        </row>
        <row r="760">
          <cell r="A760">
            <v>5570</v>
          </cell>
          <cell r="B760">
            <v>344266</v>
          </cell>
          <cell r="C760" t="str">
            <v>RURAL PAR NATURE blanc 2016  BIO</v>
          </cell>
          <cell r="D760">
            <v>2016</v>
          </cell>
          <cell r="E760" t="str">
            <v>blanc</v>
          </cell>
          <cell r="F760" t="str">
            <v>75 cl</v>
          </cell>
          <cell r="G760">
            <v>4.42</v>
          </cell>
          <cell r="H760">
            <v>0</v>
          </cell>
          <cell r="I760">
            <v>0</v>
          </cell>
          <cell r="J760">
            <v>0.04</v>
          </cell>
          <cell r="K760">
            <v>0</v>
          </cell>
          <cell r="L760">
            <v>1.4999740686316883E-2</v>
          </cell>
          <cell r="M760">
            <v>0.1</v>
          </cell>
          <cell r="N760">
            <v>4.5749997406863168</v>
          </cell>
          <cell r="O760">
            <v>5.3823526361015492</v>
          </cell>
          <cell r="P760">
            <v>0.35</v>
          </cell>
          <cell r="Q760">
            <v>7.0384611395174099</v>
          </cell>
          <cell r="R760">
            <v>8.516537978816066</v>
          </cell>
          <cell r="S760">
            <v>6.8595041322314056</v>
          </cell>
          <cell r="T760">
            <v>8.3000000000000007</v>
          </cell>
          <cell r="U760">
            <v>5.3823526361015492</v>
          </cell>
          <cell r="V760">
            <v>2.2845043915450889</v>
          </cell>
          <cell r="W760">
            <v>0.33304220647825994</v>
          </cell>
          <cell r="X760">
            <v>5.6481478280077981</v>
          </cell>
          <cell r="Y760">
            <v>5.5120478803449604</v>
          </cell>
          <cell r="Z760">
            <v>5.3823526361015492</v>
          </cell>
        </row>
        <row r="761">
          <cell r="A761">
            <v>5571</v>
          </cell>
          <cell r="B761">
            <v>640816</v>
          </cell>
          <cell r="C761" t="str">
            <v>RURAL PAR NATURE rosé 2016  BIO</v>
          </cell>
          <cell r="D761">
            <v>2016</v>
          </cell>
          <cell r="E761" t="str">
            <v>rosé</v>
          </cell>
          <cell r="F761" t="str">
            <v>75 cl</v>
          </cell>
          <cell r="G761">
            <v>4.42</v>
          </cell>
          <cell r="H761">
            <v>0</v>
          </cell>
          <cell r="I761">
            <v>0</v>
          </cell>
          <cell r="J761">
            <v>0.04</v>
          </cell>
          <cell r="K761">
            <v>0</v>
          </cell>
          <cell r="L761">
            <v>1.4999740686316883E-2</v>
          </cell>
          <cell r="M761">
            <v>0.1</v>
          </cell>
          <cell r="N761">
            <v>4.5749997406863168</v>
          </cell>
          <cell r="O761">
            <v>5.3823526361015492</v>
          </cell>
          <cell r="P761">
            <v>0.35</v>
          </cell>
          <cell r="Q761">
            <v>7.0384611395174099</v>
          </cell>
          <cell r="R761">
            <v>8.516537978816066</v>
          </cell>
          <cell r="S761">
            <v>6.8595041322314056</v>
          </cell>
          <cell r="T761">
            <v>8.3000000000000007</v>
          </cell>
          <cell r="U761">
            <v>5.3823526361015492</v>
          </cell>
          <cell r="V761">
            <v>2.2845043915450889</v>
          </cell>
          <cell r="W761">
            <v>0.33304220647825994</v>
          </cell>
          <cell r="X761">
            <v>5.6481478280077981</v>
          </cell>
          <cell r="Y761">
            <v>5.5120478803449604</v>
          </cell>
          <cell r="Z761">
            <v>5.3823526361015492</v>
          </cell>
        </row>
        <row r="762">
          <cell r="A762">
            <v>5572</v>
          </cell>
          <cell r="B762">
            <v>640886</v>
          </cell>
          <cell r="C762" t="str">
            <v>RURAL PAR NATURE rouge 2016 BIO</v>
          </cell>
          <cell r="D762">
            <v>2016</v>
          </cell>
          <cell r="E762" t="str">
            <v>rouge</v>
          </cell>
          <cell r="F762" t="str">
            <v>75 cl</v>
          </cell>
          <cell r="G762">
            <v>4.42</v>
          </cell>
          <cell r="H762">
            <v>0</v>
          </cell>
          <cell r="I762">
            <v>0</v>
          </cell>
          <cell r="J762">
            <v>0.04</v>
          </cell>
          <cell r="K762">
            <v>0</v>
          </cell>
          <cell r="L762">
            <v>1.4999740686316883E-2</v>
          </cell>
          <cell r="M762">
            <v>0.1</v>
          </cell>
          <cell r="N762">
            <v>4.5749997406863168</v>
          </cell>
          <cell r="O762">
            <v>5.3823526361015492</v>
          </cell>
          <cell r="P762">
            <v>0.35</v>
          </cell>
          <cell r="Q762">
            <v>7.0384611395174099</v>
          </cell>
          <cell r="R762">
            <v>8.516537978816066</v>
          </cell>
          <cell r="S762">
            <v>6.8595041322314056</v>
          </cell>
          <cell r="T762">
            <v>8.3000000000000007</v>
          </cell>
          <cell r="U762">
            <v>5.3823526361015492</v>
          </cell>
          <cell r="V762">
            <v>2.2845043915450889</v>
          </cell>
          <cell r="W762">
            <v>0.33304220647825994</v>
          </cell>
          <cell r="X762">
            <v>5.6481478280077981</v>
          </cell>
          <cell r="Y762">
            <v>5.5120478803449604</v>
          </cell>
          <cell r="Z762">
            <v>5.3823526361015492</v>
          </cell>
        </row>
        <row r="763">
          <cell r="A763">
            <v>5575</v>
          </cell>
          <cell r="B763">
            <v>350007</v>
          </cell>
          <cell r="C763" t="str">
            <v>MARCEL, Grenache blanc 2017</v>
          </cell>
          <cell r="D763">
            <v>2017</v>
          </cell>
          <cell r="E763" t="str">
            <v>blanc</v>
          </cell>
          <cell r="F763" t="str">
            <v>75 cl</v>
          </cell>
          <cell r="G763">
            <v>4.09</v>
          </cell>
          <cell r="H763">
            <v>0</v>
          </cell>
          <cell r="I763">
            <v>0</v>
          </cell>
          <cell r="J763">
            <v>0.04</v>
          </cell>
          <cell r="K763">
            <v>0</v>
          </cell>
          <cell r="L763">
            <v>1.4999740686316883E-2</v>
          </cell>
          <cell r="M763">
            <v>0.1</v>
          </cell>
          <cell r="N763">
            <v>4.2449997406863167</v>
          </cell>
          <cell r="O763">
            <v>4.9941173419839018</v>
          </cell>
          <cell r="P763">
            <v>0.35</v>
          </cell>
          <cell r="Q763">
            <v>6.5307688318251023</v>
          </cell>
          <cell r="R763">
            <v>7.9022302865083738</v>
          </cell>
          <cell r="S763">
            <v>6.446280991735537</v>
          </cell>
          <cell r="T763">
            <v>7.8</v>
          </cell>
          <cell r="U763">
            <v>4.9941173419839018</v>
          </cell>
          <cell r="V763">
            <v>2.2012812510492203</v>
          </cell>
          <cell r="W763">
            <v>0.34148080945763548</v>
          </cell>
          <cell r="X763">
            <v>5.2407404206003907</v>
          </cell>
          <cell r="Y763">
            <v>5.1144575188991768</v>
          </cell>
          <cell r="Z763">
            <v>4.9941173419839018</v>
          </cell>
        </row>
        <row r="764">
          <cell r="A764">
            <v>5576</v>
          </cell>
          <cell r="B764">
            <v>678277</v>
          </cell>
          <cell r="C764" t="str">
            <v>MARCEL, Gris de gris 2017</v>
          </cell>
          <cell r="D764">
            <v>2017</v>
          </cell>
          <cell r="E764" t="str">
            <v>rosé</v>
          </cell>
          <cell r="F764" t="str">
            <v>75 cl</v>
          </cell>
          <cell r="G764">
            <v>4.09</v>
          </cell>
          <cell r="H764">
            <v>0</v>
          </cell>
          <cell r="I764">
            <v>0</v>
          </cell>
          <cell r="J764">
            <v>0.04</v>
          </cell>
          <cell r="K764">
            <v>0</v>
          </cell>
          <cell r="L764">
            <v>1.4999740686316883E-2</v>
          </cell>
          <cell r="M764">
            <v>0.1</v>
          </cell>
          <cell r="N764">
            <v>4.2449997406863167</v>
          </cell>
          <cell r="O764">
            <v>4.9941173419839018</v>
          </cell>
          <cell r="P764">
            <v>0.35</v>
          </cell>
          <cell r="Q764">
            <v>6.5307688318251023</v>
          </cell>
          <cell r="R764">
            <v>7.9022302865083738</v>
          </cell>
          <cell r="S764">
            <v>6.446280991735537</v>
          </cell>
          <cell r="T764">
            <v>7.8</v>
          </cell>
          <cell r="U764">
            <v>4.9941173419839018</v>
          </cell>
          <cell r="V764">
            <v>2.2012812510492203</v>
          </cell>
          <cell r="W764">
            <v>0.34148080945763548</v>
          </cell>
          <cell r="X764">
            <v>5.2407404206003907</v>
          </cell>
          <cell r="Y764">
            <v>5.1144575188991768</v>
          </cell>
          <cell r="Z764">
            <v>4.9941173419839018</v>
          </cell>
        </row>
        <row r="765">
          <cell r="A765">
            <v>5577</v>
          </cell>
          <cell r="B765">
            <v>678207</v>
          </cell>
          <cell r="C765" t="str">
            <v>MARCEL, Grenache rouge 2017</v>
          </cell>
          <cell r="D765">
            <v>2017</v>
          </cell>
          <cell r="E765" t="str">
            <v>rouge</v>
          </cell>
          <cell r="F765" t="str">
            <v>75 cl</v>
          </cell>
          <cell r="G765">
            <v>4.09</v>
          </cell>
          <cell r="H765">
            <v>0</v>
          </cell>
          <cell r="I765">
            <v>0</v>
          </cell>
          <cell r="J765">
            <v>0.04</v>
          </cell>
          <cell r="K765">
            <v>0</v>
          </cell>
          <cell r="L765">
            <v>1.4999740686316883E-2</v>
          </cell>
          <cell r="M765">
            <v>0.1</v>
          </cell>
          <cell r="N765">
            <v>4.2449997406863167</v>
          </cell>
          <cell r="O765">
            <v>4.9941173419839018</v>
          </cell>
          <cell r="P765">
            <v>0.35</v>
          </cell>
          <cell r="Q765">
            <v>6.5307688318251023</v>
          </cell>
          <cell r="R765">
            <v>7.9022302865083738</v>
          </cell>
          <cell r="S765">
            <v>6.446280991735537</v>
          </cell>
          <cell r="T765">
            <v>7.8</v>
          </cell>
          <cell r="U765">
            <v>4.9941173419839018</v>
          </cell>
          <cell r="V765">
            <v>2.2012812510492203</v>
          </cell>
          <cell r="W765">
            <v>0.34148080945763548</v>
          </cell>
          <cell r="X765">
            <v>5.2407404206003907</v>
          </cell>
          <cell r="Y765">
            <v>5.1144575188991768</v>
          </cell>
          <cell r="Z765">
            <v>4.9941173419839018</v>
          </cell>
        </row>
        <row r="766">
          <cell r="A766">
            <v>5630</v>
          </cell>
          <cell r="B766">
            <v>341796</v>
          </cell>
          <cell r="C766" t="str">
            <v>IGP d'Oc, Chardonnay 2016, Paul Mas</v>
          </cell>
          <cell r="D766">
            <v>2016</v>
          </cell>
          <cell r="E766" t="str">
            <v>blanc</v>
          </cell>
          <cell r="F766" t="str">
            <v>75 cl</v>
          </cell>
          <cell r="G766">
            <v>4.07</v>
          </cell>
          <cell r="H766">
            <v>0</v>
          </cell>
          <cell r="I766">
            <v>0</v>
          </cell>
          <cell r="J766">
            <v>0.04</v>
          </cell>
          <cell r="K766">
            <v>0</v>
          </cell>
          <cell r="L766">
            <v>1.4999740686316883E-2</v>
          </cell>
          <cell r="M766">
            <v>0.1</v>
          </cell>
          <cell r="N766">
            <v>4.2249997406863171</v>
          </cell>
          <cell r="O766">
            <v>4.9705879302191969</v>
          </cell>
          <cell r="P766">
            <v>0.35</v>
          </cell>
          <cell r="Q766">
            <v>6.4999996010558725</v>
          </cell>
          <cell r="R766">
            <v>7.8649995172776057</v>
          </cell>
          <cell r="S766">
            <v>6.3636363636363642</v>
          </cell>
          <cell r="T766">
            <v>7.7</v>
          </cell>
          <cell r="U766">
            <v>4.9705879302191969</v>
          </cell>
          <cell r="V766">
            <v>2.1386366229500471</v>
          </cell>
          <cell r="W766">
            <v>0.33607146932072163</v>
          </cell>
          <cell r="X766">
            <v>5.2160490625757001</v>
          </cell>
          <cell r="Y766">
            <v>5.0903611333570087</v>
          </cell>
          <cell r="Z766">
            <v>4.9705879302191969</v>
          </cell>
        </row>
        <row r="767">
          <cell r="A767">
            <v>5631</v>
          </cell>
          <cell r="B767">
            <v>347195</v>
          </cell>
          <cell r="C767" t="str">
            <v>IGP d'Oc, Vermentino 2016, Paul Mas</v>
          </cell>
          <cell r="D767">
            <v>2016</v>
          </cell>
          <cell r="E767" t="str">
            <v>blanc</v>
          </cell>
          <cell r="F767" t="str">
            <v>75 cl</v>
          </cell>
          <cell r="G767">
            <v>4.07</v>
          </cell>
          <cell r="H767">
            <v>0</v>
          </cell>
          <cell r="I767">
            <v>0</v>
          </cell>
          <cell r="J767">
            <v>0.04</v>
          </cell>
          <cell r="K767">
            <v>0</v>
          </cell>
          <cell r="L767">
            <v>1.4999740686316883E-2</v>
          </cell>
          <cell r="M767">
            <v>0.1</v>
          </cell>
          <cell r="N767">
            <v>4.2249997406863171</v>
          </cell>
          <cell r="O767">
            <v>4.9705879302191969</v>
          </cell>
          <cell r="P767">
            <v>0.35</v>
          </cell>
          <cell r="Q767">
            <v>6.4999996010558725</v>
          </cell>
          <cell r="R767">
            <v>7.8649995172776057</v>
          </cell>
          <cell r="S767">
            <v>6.3636363636363642</v>
          </cell>
          <cell r="T767">
            <v>7.7</v>
          </cell>
          <cell r="U767">
            <v>4.9705879302191969</v>
          </cell>
          <cell r="V767">
            <v>2.1386366229500471</v>
          </cell>
          <cell r="W767">
            <v>0.33607146932072163</v>
          </cell>
          <cell r="X767">
            <v>5.2160490625757001</v>
          </cell>
          <cell r="Y767">
            <v>5.0903611333570087</v>
          </cell>
          <cell r="Z767">
            <v>4.9705879302191969</v>
          </cell>
        </row>
        <row r="768">
          <cell r="A768">
            <v>5634</v>
          </cell>
          <cell r="B768">
            <v>677907</v>
          </cell>
          <cell r="C768" t="str">
            <v>IGP d'Oc, Rosé de Syrah 2017, Paul Mas</v>
          </cell>
          <cell r="D768">
            <v>2017</v>
          </cell>
          <cell r="E768" t="str">
            <v>rosé</v>
          </cell>
          <cell r="F768" t="str">
            <v>75 cl</v>
          </cell>
          <cell r="G768">
            <v>4.01</v>
          </cell>
          <cell r="H768">
            <v>0</v>
          </cell>
          <cell r="I768">
            <v>0</v>
          </cell>
          <cell r="J768">
            <v>0.04</v>
          </cell>
          <cell r="K768">
            <v>0</v>
          </cell>
          <cell r="L768">
            <v>1.4999740686316883E-2</v>
          </cell>
          <cell r="M768">
            <v>0.1</v>
          </cell>
          <cell r="N768">
            <v>4.1649997406863166</v>
          </cell>
          <cell r="O768">
            <v>4.8999996949250786</v>
          </cell>
          <cell r="P768">
            <v>0.35</v>
          </cell>
          <cell r="Q768">
            <v>6.4076919087481796</v>
          </cell>
          <cell r="R768">
            <v>7.7533072095852971</v>
          </cell>
          <cell r="S768">
            <v>6.2809917355371896</v>
          </cell>
          <cell r="T768">
            <v>7.6</v>
          </cell>
          <cell r="U768">
            <v>4.8999996949250786</v>
          </cell>
          <cell r="V768">
            <v>2.115991994850873</v>
          </cell>
          <cell r="W768">
            <v>0.33688819918020479</v>
          </cell>
          <cell r="X768">
            <v>5.1419749885016248</v>
          </cell>
          <cell r="Y768">
            <v>5.0180719767305018</v>
          </cell>
          <cell r="Z768">
            <v>4.8999996949250786</v>
          </cell>
        </row>
        <row r="769">
          <cell r="A769">
            <v>5635</v>
          </cell>
          <cell r="B769">
            <v>647896</v>
          </cell>
          <cell r="C769" t="str">
            <v>IGP d'Oc, rouge 2016, VALMONT</v>
          </cell>
          <cell r="D769">
            <v>2016</v>
          </cell>
          <cell r="E769" t="str">
            <v>rouge</v>
          </cell>
          <cell r="F769" t="str">
            <v>75 cl</v>
          </cell>
          <cell r="G769">
            <v>3.7</v>
          </cell>
          <cell r="H769">
            <v>0</v>
          </cell>
          <cell r="I769">
            <v>0</v>
          </cell>
          <cell r="J769">
            <v>0.04</v>
          </cell>
          <cell r="K769">
            <v>0</v>
          </cell>
          <cell r="L769">
            <v>1.4999740686316883E-2</v>
          </cell>
          <cell r="M769">
            <v>0.1</v>
          </cell>
          <cell r="N769">
            <v>3.854999740686317</v>
          </cell>
          <cell r="O769">
            <v>4.5352938125721378</v>
          </cell>
          <cell r="P769">
            <v>0.35</v>
          </cell>
          <cell r="Q769">
            <v>5.9307688318251026</v>
          </cell>
          <cell r="R769">
            <v>7.1762302865083738</v>
          </cell>
          <cell r="S769">
            <v>5.7024793388429753</v>
          </cell>
          <cell r="T769">
            <v>6.9</v>
          </cell>
          <cell r="U769">
            <v>4.5352938125721378</v>
          </cell>
          <cell r="V769">
            <v>1.8474795981566583</v>
          </cell>
          <cell r="W769">
            <v>0.32397830634341401</v>
          </cell>
          <cell r="X769">
            <v>4.7592589391189097</v>
          </cell>
          <cell r="Y769">
            <v>4.644578000826888</v>
          </cell>
          <cell r="Z769">
            <v>4.5352938125721378</v>
          </cell>
          <cell r="AC769">
            <v>804</v>
          </cell>
          <cell r="AD769">
            <v>4584.7933884297518</v>
          </cell>
          <cell r="AE769">
            <v>304.12037218706138</v>
          </cell>
          <cell r="AF769" t="e">
            <v>#REF!</v>
          </cell>
          <cell r="AM769">
            <v>5.7024793388429753</v>
          </cell>
          <cell r="AN769">
            <v>5.1322314049586781</v>
          </cell>
        </row>
        <row r="770">
          <cell r="A770">
            <v>5636</v>
          </cell>
          <cell r="B770">
            <v>349496</v>
          </cell>
          <cell r="C770" t="str">
            <v xml:space="preserve">IGP d'Oc, Marsanne 2016, VALMONT </v>
          </cell>
          <cell r="D770">
            <v>2016</v>
          </cell>
          <cell r="E770" t="str">
            <v>blanc</v>
          </cell>
          <cell r="F770" t="str">
            <v>75 cl</v>
          </cell>
          <cell r="G770">
            <v>4.16</v>
          </cell>
          <cell r="H770">
            <v>0</v>
          </cell>
          <cell r="I770">
            <v>0</v>
          </cell>
          <cell r="J770">
            <v>0.04</v>
          </cell>
          <cell r="K770">
            <v>0</v>
          </cell>
          <cell r="L770">
            <v>1.4999740686316883E-2</v>
          </cell>
          <cell r="M770">
            <v>0.1</v>
          </cell>
          <cell r="N770">
            <v>4.314999740686317</v>
          </cell>
          <cell r="O770">
            <v>5.076470283160373</v>
          </cell>
          <cell r="P770">
            <v>0.35</v>
          </cell>
          <cell r="Q770">
            <v>6.6384611395174105</v>
          </cell>
          <cell r="R770">
            <v>8.032537978816066</v>
          </cell>
          <cell r="S770">
            <v>6.5289256198347116</v>
          </cell>
          <cell r="T770">
            <v>7.9</v>
          </cell>
          <cell r="U770">
            <v>5.076470283160373</v>
          </cell>
          <cell r="V770">
            <v>2.2139258791483947</v>
          </cell>
          <cell r="W770">
            <v>0.33909497642652625</v>
          </cell>
          <cell r="X770">
            <v>5.3271601736868108</v>
          </cell>
          <cell r="Y770">
            <v>5.1987948682967673</v>
          </cell>
          <cell r="Z770">
            <v>5.076470283160373</v>
          </cell>
          <cell r="AC770">
            <v>804</v>
          </cell>
          <cell r="AD770">
            <v>6312.3966942148763</v>
          </cell>
          <cell r="AE770">
            <v>297.56363874639197</v>
          </cell>
          <cell r="AF770" t="e">
            <v>#REF!</v>
          </cell>
          <cell r="AM770">
            <v>7.8512396694214877</v>
          </cell>
          <cell r="AN770">
            <v>7.0661157024793386</v>
          </cell>
        </row>
        <row r="771">
          <cell r="A771">
            <v>5637</v>
          </cell>
          <cell r="B771">
            <v>640656</v>
          </cell>
          <cell r="C771" t="str">
            <v>IGP d'Oc, Syrah 2016, Paul Mas</v>
          </cell>
          <cell r="D771">
            <v>2016</v>
          </cell>
          <cell r="E771" t="str">
            <v>rouge</v>
          </cell>
          <cell r="F771" t="str">
            <v>75 cl</v>
          </cell>
          <cell r="G771">
            <v>3.91</v>
          </cell>
          <cell r="H771">
            <v>0</v>
          </cell>
          <cell r="I771">
            <v>0</v>
          </cell>
          <cell r="J771">
            <v>0.04</v>
          </cell>
          <cell r="K771">
            <v>0</v>
          </cell>
          <cell r="L771">
            <v>1.4999740686316883E-2</v>
          </cell>
          <cell r="M771">
            <v>0.1</v>
          </cell>
          <cell r="N771">
            <v>4.064999740686317</v>
          </cell>
          <cell r="O771">
            <v>4.7823526361015496</v>
          </cell>
          <cell r="P771">
            <v>0.35</v>
          </cell>
          <cell r="Q771">
            <v>6.2538457549020263</v>
          </cell>
          <cell r="R771">
            <v>7.5671533634314514</v>
          </cell>
          <cell r="S771">
            <v>6.115702479338843</v>
          </cell>
          <cell r="T771">
            <v>7.4</v>
          </cell>
          <cell r="U771">
            <v>4.7823526361015496</v>
          </cell>
          <cell r="V771">
            <v>2.0507027386525261</v>
          </cell>
          <cell r="W771">
            <v>0.33531760996885901</v>
          </cell>
          <cell r="X771">
            <v>5.0185181983781684</v>
          </cell>
          <cell r="Y771">
            <v>4.8975900490196596</v>
          </cell>
          <cell r="Z771">
            <v>4.7823526361015496</v>
          </cell>
        </row>
        <row r="772">
          <cell r="A772">
            <v>5643</v>
          </cell>
          <cell r="B772">
            <v>347366</v>
          </cell>
          <cell r="C772" t="str">
            <v>IGP d'Oc Mas des Tannes blanc "Classic"  BIO</v>
          </cell>
          <cell r="D772">
            <v>2016</v>
          </cell>
          <cell r="E772" t="str">
            <v>blanc</v>
          </cell>
          <cell r="F772" t="str">
            <v>75 cl</v>
          </cell>
          <cell r="G772">
            <v>5.38</v>
          </cell>
          <cell r="H772">
            <v>0</v>
          </cell>
          <cell r="I772">
            <v>0</v>
          </cell>
          <cell r="J772">
            <v>0.04</v>
          </cell>
          <cell r="K772">
            <v>0</v>
          </cell>
          <cell r="L772">
            <v>1.4999740686316883E-2</v>
          </cell>
          <cell r="M772">
            <v>0.1</v>
          </cell>
          <cell r="N772">
            <v>5.5349997406863167</v>
          </cell>
          <cell r="O772">
            <v>6.511764400807432</v>
          </cell>
          <cell r="P772">
            <v>0.35</v>
          </cell>
          <cell r="Q772">
            <v>8.5153842164404878</v>
          </cell>
          <cell r="R772">
            <v>10.30361490189299</v>
          </cell>
          <cell r="S772">
            <v>8.3471074380165291</v>
          </cell>
          <cell r="T772">
            <v>10.1</v>
          </cell>
          <cell r="U772">
            <v>6.511764400807432</v>
          </cell>
          <cell r="V772">
            <v>2.8121076973302124</v>
          </cell>
          <cell r="W772">
            <v>0.33689607067025318</v>
          </cell>
          <cell r="X772">
            <v>6.8333330131929833</v>
          </cell>
          <cell r="Y772">
            <v>6.668674386369057</v>
          </cell>
          <cell r="Z772">
            <v>6.511764400807432</v>
          </cell>
        </row>
        <row r="773">
          <cell r="A773">
            <v>5647</v>
          </cell>
          <cell r="B773">
            <v>672856</v>
          </cell>
          <cell r="C773" t="str">
            <v>IGP d'Oc Mas des Tannes rouge "Classic"  BIO</v>
          </cell>
          <cell r="D773">
            <v>2016</v>
          </cell>
          <cell r="E773" t="str">
            <v>rouge</v>
          </cell>
          <cell r="F773" t="str">
            <v>75 cl</v>
          </cell>
          <cell r="G773">
            <v>5.38</v>
          </cell>
          <cell r="H773">
            <v>0</v>
          </cell>
          <cell r="I773">
            <v>0</v>
          </cell>
          <cell r="J773">
            <v>0.04</v>
          </cell>
          <cell r="K773">
            <v>0</v>
          </cell>
          <cell r="L773">
            <v>1.4999740686316883E-2</v>
          </cell>
          <cell r="M773">
            <v>0.1</v>
          </cell>
          <cell r="N773">
            <v>5.5349997406863167</v>
          </cell>
          <cell r="O773">
            <v>6.511764400807432</v>
          </cell>
          <cell r="P773">
            <v>0.35</v>
          </cell>
          <cell r="Q773">
            <v>8.5153842164404878</v>
          </cell>
          <cell r="R773">
            <v>10.30361490189299</v>
          </cell>
          <cell r="S773">
            <v>8.3471074380165291</v>
          </cell>
          <cell r="T773">
            <v>10.1</v>
          </cell>
          <cell r="U773">
            <v>6.511764400807432</v>
          </cell>
          <cell r="V773">
            <v>2.8121076973302124</v>
          </cell>
          <cell r="W773">
            <v>0.33689607067025318</v>
          </cell>
          <cell r="X773">
            <v>6.8333330131929833</v>
          </cell>
          <cell r="Y773">
            <v>6.668674386369057</v>
          </cell>
          <cell r="Z773">
            <v>6.511764400807432</v>
          </cell>
        </row>
        <row r="774">
          <cell r="A774">
            <v>5642</v>
          </cell>
          <cell r="B774">
            <v>640896</v>
          </cell>
          <cell r="C774" t="str">
            <v>IGP d'Oc, Cab. Sauvignon 2016, Paul Mas</v>
          </cell>
          <cell r="D774">
            <v>2016</v>
          </cell>
          <cell r="E774" t="str">
            <v>rouge</v>
          </cell>
          <cell r="F774" t="str">
            <v>75 cl</v>
          </cell>
          <cell r="G774">
            <v>3.91</v>
          </cell>
          <cell r="H774">
            <v>0</v>
          </cell>
          <cell r="I774">
            <v>0</v>
          </cell>
          <cell r="J774">
            <v>0.04</v>
          </cell>
          <cell r="K774">
            <v>0</v>
          </cell>
          <cell r="L774">
            <v>1.4999740686316883E-2</v>
          </cell>
          <cell r="M774">
            <v>0.1</v>
          </cell>
          <cell r="N774">
            <v>4.064999740686317</v>
          </cell>
          <cell r="O774">
            <v>4.7823526361015496</v>
          </cell>
          <cell r="P774">
            <v>0.35</v>
          </cell>
          <cell r="Q774">
            <v>6.2538457549020263</v>
          </cell>
          <cell r="R774">
            <v>7.5671533634314514</v>
          </cell>
          <cell r="S774">
            <v>6.115702479338843</v>
          </cell>
          <cell r="T774">
            <v>7.4</v>
          </cell>
          <cell r="U774">
            <v>4.7823526361015496</v>
          </cell>
          <cell r="V774">
            <v>2.0507027386525261</v>
          </cell>
          <cell r="W774">
            <v>0.33531760996885901</v>
          </cell>
          <cell r="X774">
            <v>5.0185181983781684</v>
          </cell>
          <cell r="Y774">
            <v>4.8975900490196596</v>
          </cell>
          <cell r="Z774">
            <v>4.7823526361015496</v>
          </cell>
        </row>
        <row r="775">
          <cell r="A775">
            <v>5644</v>
          </cell>
          <cell r="B775">
            <v>641196</v>
          </cell>
          <cell r="C775" t="str">
            <v>IGP d'Oc, Merlot 2016, Paul Mas</v>
          </cell>
          <cell r="D775">
            <v>2016</v>
          </cell>
          <cell r="E775" t="str">
            <v>rouge</v>
          </cell>
          <cell r="F775" t="str">
            <v>75 cl</v>
          </cell>
          <cell r="G775">
            <v>3.91</v>
          </cell>
          <cell r="H775">
            <v>0</v>
          </cell>
          <cell r="I775">
            <v>0</v>
          </cell>
          <cell r="J775">
            <v>0.04</v>
          </cell>
          <cell r="K775">
            <v>0</v>
          </cell>
          <cell r="L775">
            <v>1.4999740686316883E-2</v>
          </cell>
          <cell r="M775">
            <v>0.1</v>
          </cell>
          <cell r="N775">
            <v>4.064999740686317</v>
          </cell>
          <cell r="O775">
            <v>4.7823526361015496</v>
          </cell>
          <cell r="P775">
            <v>0.35</v>
          </cell>
          <cell r="Q775">
            <v>6.2538457549020263</v>
          </cell>
          <cell r="R775">
            <v>7.5671533634314514</v>
          </cell>
          <cell r="S775">
            <v>6.115702479338843</v>
          </cell>
          <cell r="T775">
            <v>7.4</v>
          </cell>
          <cell r="U775">
            <v>4.7823526361015496</v>
          </cell>
          <cell r="V775">
            <v>2.0507027386525261</v>
          </cell>
          <cell r="W775">
            <v>0.33531760996885901</v>
          </cell>
          <cell r="X775">
            <v>5.0185181983781684</v>
          </cell>
          <cell r="Y775">
            <v>4.8975900490196596</v>
          </cell>
          <cell r="Z775">
            <v>4.7823526361015496</v>
          </cell>
        </row>
        <row r="776">
          <cell r="A776">
            <v>5638</v>
          </cell>
          <cell r="B776">
            <v>341675</v>
          </cell>
          <cell r="C776" t="str">
            <v>IGP d'Oc, Sauvignon 2016, Paul Mas</v>
          </cell>
          <cell r="D776">
            <v>2016</v>
          </cell>
          <cell r="E776" t="str">
            <v>blanc</v>
          </cell>
          <cell r="F776" t="str">
            <v>75 cl</v>
          </cell>
          <cell r="G776">
            <v>4.07</v>
          </cell>
          <cell r="H776">
            <v>0</v>
          </cell>
          <cell r="I776">
            <v>0</v>
          </cell>
          <cell r="J776">
            <v>0.04</v>
          </cell>
          <cell r="K776">
            <v>0</v>
          </cell>
          <cell r="L776">
            <v>1.4999740686316883E-2</v>
          </cell>
          <cell r="M776">
            <v>0.1</v>
          </cell>
          <cell r="N776">
            <v>4.2249997406863171</v>
          </cell>
          <cell r="O776">
            <v>4.9705879302191969</v>
          </cell>
          <cell r="P776">
            <v>0.35</v>
          </cell>
          <cell r="Q776">
            <v>6.4999996010558725</v>
          </cell>
          <cell r="R776">
            <v>7.8649995172776057</v>
          </cell>
          <cell r="S776">
            <v>6.3636363636363642</v>
          </cell>
          <cell r="T776">
            <v>7.7</v>
          </cell>
          <cell r="U776">
            <v>4.9705879302191969</v>
          </cell>
          <cell r="V776">
            <v>2.1386366229500471</v>
          </cell>
          <cell r="W776">
            <v>0.33607146932072163</v>
          </cell>
          <cell r="X776">
            <v>5.2160490625757001</v>
          </cell>
          <cell r="Y776">
            <v>5.0903611333570087</v>
          </cell>
          <cell r="Z776">
            <v>4.9705879302191969</v>
          </cell>
        </row>
        <row r="777">
          <cell r="A777">
            <v>5639</v>
          </cell>
          <cell r="B777">
            <v>659097</v>
          </cell>
          <cell r="C777" t="str">
            <v>IGP d'Oc, rosé 2017, VALMONT</v>
          </cell>
          <cell r="D777">
            <v>2015</v>
          </cell>
          <cell r="E777" t="str">
            <v>rosé</v>
          </cell>
          <cell r="F777" t="str">
            <v>75 cl</v>
          </cell>
          <cell r="G777">
            <v>3.78</v>
          </cell>
          <cell r="H777">
            <v>0</v>
          </cell>
          <cell r="I777">
            <v>0</v>
          </cell>
          <cell r="J777">
            <v>0.04</v>
          </cell>
          <cell r="K777">
            <v>0</v>
          </cell>
          <cell r="L777">
            <v>1.4999740686316883E-2</v>
          </cell>
          <cell r="M777">
            <v>0.1</v>
          </cell>
          <cell r="N777">
            <v>3.9349997406863166</v>
          </cell>
          <cell r="O777">
            <v>4.629411459630961</v>
          </cell>
          <cell r="P777">
            <v>0.35</v>
          </cell>
          <cell r="Q777">
            <v>6.0538457549020253</v>
          </cell>
          <cell r="R777">
            <v>7.3251533634314505</v>
          </cell>
          <cell r="S777">
            <v>5.8677685950413219</v>
          </cell>
          <cell r="T777">
            <v>7.1</v>
          </cell>
          <cell r="U777">
            <v>4.629411459630961</v>
          </cell>
          <cell r="V777">
            <v>1.9327688543550052</v>
          </cell>
          <cell r="W777">
            <v>0.32938736813655728</v>
          </cell>
          <cell r="X777">
            <v>4.8580243712176747</v>
          </cell>
          <cell r="Y777">
            <v>4.7409635429955621</v>
          </cell>
          <cell r="Z777">
            <v>4.629411459630961</v>
          </cell>
        </row>
        <row r="778">
          <cell r="B778" t="str">
            <v>Domaine des Crès Richards</v>
          </cell>
          <cell r="AC778">
            <v>122</v>
          </cell>
          <cell r="AD778">
            <v>695.70247933884298</v>
          </cell>
          <cell r="AE778">
            <v>46.147618665200852</v>
          </cell>
          <cell r="AF778" t="e">
            <v>#REF!</v>
          </cell>
          <cell r="AM778">
            <v>5.7024793388429753</v>
          </cell>
          <cell r="AN778">
            <v>5.1322314049586781</v>
          </cell>
        </row>
        <row r="779">
          <cell r="A779">
            <v>5640</v>
          </cell>
          <cell r="B779">
            <v>684693</v>
          </cell>
          <cell r="C779" t="str">
            <v>Esprit de Crès Richards - Merlot, IGP d'Oc</v>
          </cell>
          <cell r="D779">
            <v>2013</v>
          </cell>
          <cell r="E779" t="str">
            <v>rouge</v>
          </cell>
          <cell r="F779" t="str">
            <v>75 cl</v>
          </cell>
          <cell r="G779">
            <v>4.68</v>
          </cell>
          <cell r="H779">
            <v>0</v>
          </cell>
          <cell r="I779">
            <v>0</v>
          </cell>
          <cell r="J779">
            <v>0.04</v>
          </cell>
          <cell r="K779">
            <v>0</v>
          </cell>
          <cell r="L779">
            <v>1.4999740686316883E-2</v>
          </cell>
          <cell r="M779">
            <v>0.1</v>
          </cell>
          <cell r="N779">
            <v>4.8349997406863165</v>
          </cell>
          <cell r="O779">
            <v>5.6882349890427255</v>
          </cell>
          <cell r="P779">
            <v>0.35</v>
          </cell>
          <cell r="Q779">
            <v>7.4384611395174094</v>
          </cell>
          <cell r="R779">
            <v>9.000537978816066</v>
          </cell>
          <cell r="S779">
            <v>7.1074380165289259</v>
          </cell>
          <cell r="T779">
            <v>8.6</v>
          </cell>
          <cell r="U779">
            <v>5.6882349890427255</v>
          </cell>
          <cell r="V779">
            <v>2.2724382758426094</v>
          </cell>
          <cell r="W779">
            <v>0.31972678067087873</v>
          </cell>
          <cell r="X779">
            <v>5.9691354823287854</v>
          </cell>
          <cell r="Y779">
            <v>5.8253008923931526</v>
          </cell>
          <cell r="Z779">
            <v>5.6882349890427255</v>
          </cell>
          <cell r="AC779">
            <v>804</v>
          </cell>
          <cell r="AD779">
            <v>4584.7933884297518</v>
          </cell>
          <cell r="AE779">
            <v>304.12037218706138</v>
          </cell>
          <cell r="AF779" t="e">
            <v>#REF!</v>
          </cell>
          <cell r="AM779">
            <v>5.7024793388429753</v>
          </cell>
          <cell r="AN779">
            <v>5.1322314049586781</v>
          </cell>
        </row>
        <row r="780">
          <cell r="A780">
            <v>5641</v>
          </cell>
          <cell r="B780">
            <v>684895</v>
          </cell>
          <cell r="C780" t="str">
            <v>VdP Mont Baudile Alexaume, IGP d'Oc</v>
          </cell>
          <cell r="D780">
            <v>2015</v>
          </cell>
          <cell r="E780" t="str">
            <v>rouge</v>
          </cell>
          <cell r="F780" t="str">
            <v>75 cl</v>
          </cell>
          <cell r="G780">
            <v>5.68</v>
          </cell>
          <cell r="H780">
            <v>0</v>
          </cell>
          <cell r="I780">
            <v>0</v>
          </cell>
          <cell r="J780">
            <v>0.04</v>
          </cell>
          <cell r="K780">
            <v>0</v>
          </cell>
          <cell r="L780">
            <v>1.4999740686316883E-2</v>
          </cell>
          <cell r="M780">
            <v>0.1</v>
          </cell>
          <cell r="N780">
            <v>5.8349997406863165</v>
          </cell>
          <cell r="O780">
            <v>6.8647055772780199</v>
          </cell>
          <cell r="P780">
            <v>0.35</v>
          </cell>
          <cell r="Q780">
            <v>8.9769226779789477</v>
          </cell>
          <cell r="R780">
            <v>10.862076440354526</v>
          </cell>
          <cell r="S780">
            <v>8.4297520661157019</v>
          </cell>
          <cell r="T780">
            <v>10.199999999999999</v>
          </cell>
          <cell r="U780">
            <v>6.8647055772780199</v>
          </cell>
          <cell r="V780">
            <v>2.5947523254293854</v>
          </cell>
          <cell r="W780">
            <v>0.30780885429113297</v>
          </cell>
          <cell r="X780">
            <v>7.2037033835633535</v>
          </cell>
          <cell r="Y780">
            <v>7.0301201695015862</v>
          </cell>
          <cell r="Z780">
            <v>6.8647055772780199</v>
          </cell>
          <cell r="AC780">
            <v>804</v>
          </cell>
          <cell r="AD780">
            <v>6312.3966942148763</v>
          </cell>
          <cell r="AE780">
            <v>297.56363874639197</v>
          </cell>
          <cell r="AF780" t="e">
            <v>#REF!</v>
          </cell>
          <cell r="AM780">
            <v>7.8512396694214877</v>
          </cell>
          <cell r="AN780">
            <v>7.0661157024793386</v>
          </cell>
        </row>
        <row r="781">
          <cell r="B781" t="str">
            <v>Domaine Vallat</v>
          </cell>
          <cell r="AC781">
            <v>122</v>
          </cell>
          <cell r="AD781">
            <v>801.57024793388439</v>
          </cell>
          <cell r="AE781">
            <v>39.454159596212072</v>
          </cell>
          <cell r="AF781" t="e">
            <v>#REF!</v>
          </cell>
          <cell r="AM781">
            <v>6.5702479338842981</v>
          </cell>
          <cell r="AN781">
            <v>5.9132231404958686</v>
          </cell>
        </row>
        <row r="782">
          <cell r="A782">
            <v>5590</v>
          </cell>
          <cell r="B782">
            <v>352692</v>
          </cell>
          <cell r="C782" t="str">
            <v>Les Thérons Prestige blanc, IGP d'Oc</v>
          </cell>
          <cell r="D782">
            <v>2012</v>
          </cell>
          <cell r="E782" t="str">
            <v>blanc</v>
          </cell>
          <cell r="F782" t="str">
            <v>75 cl</v>
          </cell>
          <cell r="G782">
            <v>4.6500000000000004</v>
          </cell>
          <cell r="H782">
            <v>0</v>
          </cell>
          <cell r="I782">
            <v>0</v>
          </cell>
          <cell r="J782">
            <v>0.04</v>
          </cell>
          <cell r="K782">
            <v>0</v>
          </cell>
          <cell r="L782">
            <v>1.4999740686316883E-2</v>
          </cell>
          <cell r="M782">
            <v>0.1</v>
          </cell>
          <cell r="N782">
            <v>4.8049997406863172</v>
          </cell>
          <cell r="O782">
            <v>5.6529408713956677</v>
          </cell>
          <cell r="P782">
            <v>0.35</v>
          </cell>
          <cell r="Q782">
            <v>7.3923072933635643</v>
          </cell>
          <cell r="R782">
            <v>8.9446918249699117</v>
          </cell>
          <cell r="S782">
            <v>7.1074380165289259</v>
          </cell>
          <cell r="T782">
            <v>8.6</v>
          </cell>
          <cell r="U782">
            <v>5.6529408713956677</v>
          </cell>
          <cell r="V782">
            <v>2.3024382758426087</v>
          </cell>
          <cell r="W782">
            <v>0.32394771090343677</v>
          </cell>
          <cell r="X782">
            <v>5.9320984452917491</v>
          </cell>
          <cell r="Y782">
            <v>5.7891563140799009</v>
          </cell>
          <cell r="Z782">
            <v>5.6529408713956677</v>
          </cell>
          <cell r="AC782">
            <v>804</v>
          </cell>
          <cell r="AD782">
            <v>5249.2561983471078</v>
          </cell>
          <cell r="AE782">
            <v>281.195261783636</v>
          </cell>
          <cell r="AF782" t="e">
            <v>#REF!</v>
          </cell>
          <cell r="AM782">
            <v>6.5289256198347116</v>
          </cell>
          <cell r="AN782">
            <v>5.8760330578512407</v>
          </cell>
        </row>
        <row r="783">
          <cell r="A783">
            <v>5591</v>
          </cell>
          <cell r="B783">
            <v>684494</v>
          </cell>
          <cell r="C783" t="str">
            <v>Les Thérons Prestige rosé, IGP d'Oc</v>
          </cell>
          <cell r="D783">
            <v>2014</v>
          </cell>
          <cell r="E783" t="str">
            <v>rosé</v>
          </cell>
          <cell r="F783" t="str">
            <v>75 cl</v>
          </cell>
          <cell r="G783">
            <v>4.6100000000000003</v>
          </cell>
          <cell r="H783">
            <v>0</v>
          </cell>
          <cell r="I783">
            <v>0</v>
          </cell>
          <cell r="J783">
            <v>0.04</v>
          </cell>
          <cell r="K783">
            <v>0</v>
          </cell>
          <cell r="L783">
            <v>1.4999740686316883E-2</v>
          </cell>
          <cell r="M783">
            <v>0.1</v>
          </cell>
          <cell r="N783">
            <v>4.7649997406863172</v>
          </cell>
          <cell r="O783">
            <v>5.6058820478662552</v>
          </cell>
          <cell r="P783">
            <v>0.35</v>
          </cell>
          <cell r="Q783">
            <v>7.330768831825103</v>
          </cell>
          <cell r="R783">
            <v>8.8702302865083738</v>
          </cell>
          <cell r="S783">
            <v>7.3553719008264453</v>
          </cell>
          <cell r="T783">
            <v>8.8999999999999986</v>
          </cell>
          <cell r="U783">
            <v>5.6058820478662552</v>
          </cell>
          <cell r="V783">
            <v>2.5903721601401282</v>
          </cell>
          <cell r="W783">
            <v>0.35217419255837701</v>
          </cell>
          <cell r="X783">
            <v>5.8827157292423662</v>
          </cell>
          <cell r="Y783">
            <v>5.740963542995563</v>
          </cell>
          <cell r="Z783">
            <v>5.6058820478662552</v>
          </cell>
          <cell r="AC783">
            <v>804</v>
          </cell>
          <cell r="AD783">
            <v>4584.7933884297518</v>
          </cell>
          <cell r="AE783">
            <v>304.12037218706138</v>
          </cell>
          <cell r="AF783" t="e">
            <v>#REF!</v>
          </cell>
          <cell r="AM783">
            <v>5.7024793388429753</v>
          </cell>
          <cell r="AN783">
            <v>5.1322314049586781</v>
          </cell>
        </row>
        <row r="784">
          <cell r="A784">
            <v>5592</v>
          </cell>
          <cell r="B784">
            <v>352692</v>
          </cell>
          <cell r="C784" t="str">
            <v>Les Thérons Prestige blanc, IGP d'Oc</v>
          </cell>
          <cell r="D784">
            <v>2014</v>
          </cell>
          <cell r="E784" t="str">
            <v>blanc</v>
          </cell>
          <cell r="F784" t="str">
            <v>75 cl</v>
          </cell>
          <cell r="G784">
            <v>4.6500000000000004</v>
          </cell>
          <cell r="H784">
            <v>0</v>
          </cell>
          <cell r="I784">
            <v>0</v>
          </cell>
          <cell r="J784">
            <v>0.04</v>
          </cell>
          <cell r="K784">
            <v>0</v>
          </cell>
          <cell r="L784">
            <v>1.4999740686316883E-2</v>
          </cell>
          <cell r="M784">
            <v>0.1</v>
          </cell>
          <cell r="N784">
            <v>4.8049997406863172</v>
          </cell>
          <cell r="O784">
            <v>5.6529408713956677</v>
          </cell>
          <cell r="P784">
            <v>0.35</v>
          </cell>
          <cell r="Q784">
            <v>7.3923072933635643</v>
          </cell>
          <cell r="R784">
            <v>8.9446918249699117</v>
          </cell>
          <cell r="S784">
            <v>7.3553719008264471</v>
          </cell>
          <cell r="T784">
            <v>8.9</v>
          </cell>
          <cell r="U784">
            <v>5.6529408713956677</v>
          </cell>
          <cell r="V784">
            <v>2.5503721601401299</v>
          </cell>
          <cell r="W784">
            <v>0.34673599031118618</v>
          </cell>
          <cell r="X784">
            <v>5.9320984452917491</v>
          </cell>
          <cell r="Y784">
            <v>5.7891563140799009</v>
          </cell>
          <cell r="Z784">
            <v>5.6529408713956677</v>
          </cell>
          <cell r="AC784">
            <v>804</v>
          </cell>
          <cell r="AD784">
            <v>4086.4462809917359</v>
          </cell>
          <cell r="AE784">
            <v>282.70578342938592</v>
          </cell>
          <cell r="AF784" t="e">
            <v>#REF!</v>
          </cell>
          <cell r="AM784">
            <v>5.0826446280991737</v>
          </cell>
          <cell r="AN784">
            <v>4.5743801652892566</v>
          </cell>
        </row>
        <row r="785">
          <cell r="A785">
            <v>5593</v>
          </cell>
          <cell r="B785">
            <v>684494</v>
          </cell>
          <cell r="C785" t="str">
            <v>Les Thérons Prestige rosé, IGP d'Oc</v>
          </cell>
          <cell r="D785">
            <v>2015</v>
          </cell>
          <cell r="E785" t="str">
            <v>rosé</v>
          </cell>
          <cell r="F785" t="str">
            <v>75 cl</v>
          </cell>
          <cell r="G785">
            <v>4.8600000000000003</v>
          </cell>
          <cell r="H785">
            <v>0</v>
          </cell>
          <cell r="I785">
            <v>0</v>
          </cell>
          <cell r="J785">
            <v>0.04</v>
          </cell>
          <cell r="K785">
            <v>0</v>
          </cell>
          <cell r="L785">
            <v>1.4999740686316883E-2</v>
          </cell>
          <cell r="M785">
            <v>0.1</v>
          </cell>
          <cell r="N785">
            <v>5.0149997406863172</v>
          </cell>
          <cell r="O785">
            <v>5.8999996949250795</v>
          </cell>
          <cell r="P785">
            <v>0.35</v>
          </cell>
          <cell r="Q785">
            <v>7.715384216440488</v>
          </cell>
          <cell r="R785">
            <v>9.3356149018929901</v>
          </cell>
          <cell r="S785">
            <v>7.5206611570247937</v>
          </cell>
          <cell r="T785">
            <v>9.1</v>
          </cell>
          <cell r="U785">
            <v>5.8999996949250795</v>
          </cell>
          <cell r="V785">
            <v>2.5056614163384765</v>
          </cell>
          <cell r="W785">
            <v>0.33317036415050072</v>
          </cell>
          <cell r="X785">
            <v>6.1913577045510086</v>
          </cell>
          <cell r="Y785">
            <v>6.0421683622726716</v>
          </cell>
          <cell r="Z785">
            <v>5.8999996949250795</v>
          </cell>
          <cell r="AC785">
            <v>804</v>
          </cell>
          <cell r="AD785">
            <v>7242.6446280991731</v>
          </cell>
          <cell r="AE785">
            <v>309.05968514593798</v>
          </cell>
          <cell r="AF785" t="e">
            <v>#REF!</v>
          </cell>
          <cell r="AM785">
            <v>9.0082644628099171</v>
          </cell>
          <cell r="AN785">
            <v>8.1074380165289259</v>
          </cell>
        </row>
        <row r="786">
          <cell r="B786" t="str">
            <v>Théâtre du soleil</v>
          </cell>
        </row>
        <row r="787">
          <cell r="A787">
            <v>5580</v>
          </cell>
          <cell r="B787">
            <v>351894</v>
          </cell>
          <cell r="C787" t="str">
            <v>Théâtre du Soleil, IGP d'Oc Chardonnay</v>
          </cell>
          <cell r="D787">
            <v>2014</v>
          </cell>
          <cell r="E787" t="str">
            <v>blanc</v>
          </cell>
          <cell r="F787" t="str">
            <v>75 cl</v>
          </cell>
          <cell r="G787">
            <v>3.65</v>
          </cell>
          <cell r="H787">
            <v>0</v>
          </cell>
          <cell r="I787">
            <v>0</v>
          </cell>
          <cell r="J787">
            <v>0.04</v>
          </cell>
          <cell r="K787">
            <v>0</v>
          </cell>
          <cell r="L787">
            <v>1.4999740686316883E-2</v>
          </cell>
          <cell r="M787">
            <v>0.1</v>
          </cell>
          <cell r="N787">
            <v>3.8049997406863167</v>
          </cell>
          <cell r="O787">
            <v>4.4764702831603724</v>
          </cell>
          <cell r="P787">
            <v>0.35</v>
          </cell>
          <cell r="Q787">
            <v>5.853845754902026</v>
          </cell>
          <cell r="R787">
            <v>7.0831533634314514</v>
          </cell>
          <cell r="S787">
            <v>5.785123966942149</v>
          </cell>
          <cell r="T787">
            <v>7</v>
          </cell>
          <cell r="U787">
            <v>4.4764702831603724</v>
          </cell>
          <cell r="V787">
            <v>1.9801242262558323</v>
          </cell>
          <cell r="W787">
            <v>0.34227861625279388</v>
          </cell>
          <cell r="X787">
            <v>4.6975305440571811</v>
          </cell>
          <cell r="Y787">
            <v>4.5843370369714664</v>
          </cell>
          <cell r="Z787">
            <v>4.4764702831603724</v>
          </cell>
        </row>
        <row r="788">
          <cell r="A788">
            <v>5581</v>
          </cell>
          <cell r="B788">
            <v>681314</v>
          </cell>
          <cell r="C788" t="str">
            <v>Théâtre du Soleil, IGP d'Oc Merlot</v>
          </cell>
          <cell r="D788">
            <v>2014</v>
          </cell>
          <cell r="E788" t="str">
            <v>rouge</v>
          </cell>
          <cell r="F788" t="str">
            <v>75 cl</v>
          </cell>
          <cell r="G788">
            <v>3.44</v>
          </cell>
          <cell r="H788">
            <v>0</v>
          </cell>
          <cell r="I788">
            <v>0</v>
          </cell>
          <cell r="J788">
            <v>0.04</v>
          </cell>
          <cell r="K788">
            <v>0</v>
          </cell>
          <cell r="L788">
            <v>1.4999740686316883E-2</v>
          </cell>
          <cell r="M788">
            <v>0.1</v>
          </cell>
          <cell r="N788">
            <v>3.5949997406863168</v>
          </cell>
          <cell r="O788">
            <v>4.2294114596309607</v>
          </cell>
          <cell r="P788">
            <v>0.35</v>
          </cell>
          <cell r="Q788">
            <v>5.5307688318251023</v>
          </cell>
          <cell r="R788">
            <v>6.6922302865083738</v>
          </cell>
          <cell r="S788" t="e">
            <v>#VALUE!</v>
          </cell>
          <cell r="T788" t="str">
            <v>épuisé</v>
          </cell>
          <cell r="U788">
            <v>4.2294114596309607</v>
          </cell>
          <cell r="V788" t="e">
            <v>#VALUE!</v>
          </cell>
          <cell r="W788" t="e">
            <v>#VALUE!</v>
          </cell>
          <cell r="X788">
            <v>4.4382712847979215</v>
          </cell>
          <cell r="Y788">
            <v>4.3313249887786949</v>
          </cell>
          <cell r="Z788">
            <v>4.2294114596309607</v>
          </cell>
        </row>
        <row r="789">
          <cell r="B789" t="str">
            <v>Domaine Laurent Miquel</v>
          </cell>
          <cell r="AC789">
            <v>167</v>
          </cell>
          <cell r="AF789" t="e">
            <v>#REF!</v>
          </cell>
          <cell r="AM789">
            <v>7.8512396694214877</v>
          </cell>
          <cell r="AN789">
            <v>7.0661157024793386</v>
          </cell>
        </row>
        <row r="790">
          <cell r="A790">
            <v>5650</v>
          </cell>
          <cell r="C790" t="str">
            <v>Père et Fils Chardonnay-Viognier, Laurent Miquel</v>
          </cell>
          <cell r="D790">
            <v>2016</v>
          </cell>
          <cell r="E790" t="str">
            <v>blanc</v>
          </cell>
          <cell r="F790" t="str">
            <v>75 cl</v>
          </cell>
          <cell r="G790">
            <v>2.4500000000000002</v>
          </cell>
          <cell r="H790">
            <v>0.56181449999999999</v>
          </cell>
          <cell r="I790">
            <v>0.3</v>
          </cell>
          <cell r="J790">
            <v>4.4699999999999997E-2</v>
          </cell>
          <cell r="K790">
            <v>7.3949999999999988E-2</v>
          </cell>
          <cell r="L790">
            <v>1.4999740686316883E-2</v>
          </cell>
          <cell r="M790">
            <v>0.1</v>
          </cell>
          <cell r="N790">
            <v>3.545464240686317</v>
          </cell>
          <cell r="O790">
            <v>4.0064285184544906</v>
          </cell>
          <cell r="P790">
            <v>0.35</v>
          </cell>
          <cell r="Q790">
            <v>5.4545603702866412</v>
          </cell>
          <cell r="R790">
            <v>6.6000180480468353</v>
          </cell>
          <cell r="S790">
            <v>5.7024793388429753</v>
          </cell>
          <cell r="T790">
            <v>6.9</v>
          </cell>
          <cell r="U790">
            <v>3.545464240686317</v>
          </cell>
          <cell r="V790">
            <v>2.1570150981566583</v>
          </cell>
          <cell r="W790">
            <v>0.37825916938689225</v>
          </cell>
          <cell r="X790">
            <v>4.377116346526317</v>
          </cell>
          <cell r="Y790">
            <v>4.2716436634774908</v>
          </cell>
          <cell r="Z790">
            <v>4.171134400807432</v>
          </cell>
          <cell r="AC790">
            <v>632</v>
          </cell>
          <cell r="AF790" t="e">
            <v>#REF!</v>
          </cell>
          <cell r="AM790">
            <v>5.7024793388429753</v>
          </cell>
          <cell r="AN790">
            <v>5.1322314049586781</v>
          </cell>
        </row>
        <row r="791">
          <cell r="A791">
            <v>5651</v>
          </cell>
          <cell r="C791" t="str">
            <v>"Nord Sud" Viognier</v>
          </cell>
          <cell r="D791">
            <v>2016</v>
          </cell>
          <cell r="E791" t="str">
            <v>blanc</v>
          </cell>
          <cell r="F791" t="str">
            <v>75 cl</v>
          </cell>
          <cell r="G791">
            <v>3.85</v>
          </cell>
          <cell r="H791">
            <v>0.56181449999999999</v>
          </cell>
          <cell r="I791">
            <v>0.3</v>
          </cell>
          <cell r="J791">
            <v>4.4699999999999997E-2</v>
          </cell>
          <cell r="K791">
            <v>7.3949999999999988E-2</v>
          </cell>
          <cell r="L791">
            <v>1.4999740686316883E-2</v>
          </cell>
          <cell r="M791">
            <v>0.1</v>
          </cell>
          <cell r="N791">
            <v>4.9454642406863165</v>
          </cell>
          <cell r="O791">
            <v>5.6534873419839027</v>
          </cell>
          <cell r="P791">
            <v>0.35</v>
          </cell>
          <cell r="Q791">
            <v>7.6084065241327945</v>
          </cell>
          <cell r="R791">
            <v>9.2061718942006809</v>
          </cell>
          <cell r="S791">
            <v>7.8512396694214877</v>
          </cell>
          <cell r="T791">
            <v>9.5</v>
          </cell>
          <cell r="U791">
            <v>4.9454642406863165</v>
          </cell>
          <cell r="V791">
            <v>2.9057754287351711</v>
          </cell>
          <cell r="W791">
            <v>0.37010402829153233</v>
          </cell>
          <cell r="X791">
            <v>6.1055114082547117</v>
          </cell>
          <cell r="Y791">
            <v>5.9583906514292977</v>
          </cell>
          <cell r="Z791">
            <v>5.8181932243368433</v>
          </cell>
          <cell r="AC791">
            <v>632</v>
          </cell>
          <cell r="AF791" t="e">
            <v>#REF!</v>
          </cell>
          <cell r="AM791" t="e">
            <v>#REF!</v>
          </cell>
          <cell r="AN791" t="e">
            <v>#REF!</v>
          </cell>
        </row>
        <row r="792">
          <cell r="A792">
            <v>5652</v>
          </cell>
          <cell r="C792" t="str">
            <v>Père et Fils Cabernet-Syrah, Laurent Miquel</v>
          </cell>
          <cell r="D792">
            <v>2016</v>
          </cell>
          <cell r="E792" t="str">
            <v>rouge</v>
          </cell>
          <cell r="F792" t="str">
            <v>75 cl</v>
          </cell>
          <cell r="G792">
            <v>2.4500000000000002</v>
          </cell>
          <cell r="H792">
            <v>0.56181449999999999</v>
          </cell>
          <cell r="I792">
            <v>0.3</v>
          </cell>
          <cell r="J792">
            <v>4.4699999999999997E-2</v>
          </cell>
          <cell r="K792">
            <v>7.3949999999999988E-2</v>
          </cell>
          <cell r="L792">
            <v>1.4999740686316883E-2</v>
          </cell>
          <cell r="M792">
            <v>0.1</v>
          </cell>
          <cell r="N792">
            <v>3.545464240686317</v>
          </cell>
          <cell r="O792">
            <v>4.0064285184544906</v>
          </cell>
          <cell r="P792">
            <v>0.35</v>
          </cell>
          <cell r="Q792">
            <v>5.4545603702866412</v>
          </cell>
          <cell r="R792">
            <v>6.6000180480468353</v>
          </cell>
          <cell r="S792">
            <v>5.7024793388429753</v>
          </cell>
          <cell r="T792">
            <v>6.9</v>
          </cell>
          <cell r="U792">
            <v>3.545464240686317</v>
          </cell>
          <cell r="V792">
            <v>2.1570150981566583</v>
          </cell>
          <cell r="W792">
            <v>0.37825916938689225</v>
          </cell>
          <cell r="X792">
            <v>4.377116346526317</v>
          </cell>
          <cell r="Y792">
            <v>4.2716436634774908</v>
          </cell>
          <cell r="Z792">
            <v>4.171134400807432</v>
          </cell>
          <cell r="AC792">
            <v>83</v>
          </cell>
          <cell r="AF792" t="e">
            <v>#REF!</v>
          </cell>
          <cell r="AM792">
            <v>5.7024793388429753</v>
          </cell>
          <cell r="AN792">
            <v>5.1322314049586781</v>
          </cell>
        </row>
        <row r="793">
          <cell r="A793">
            <v>5653</v>
          </cell>
          <cell r="C793" t="str">
            <v>Père et Fils rosé Cinsault - Syrah</v>
          </cell>
          <cell r="D793">
            <v>2016</v>
          </cell>
          <cell r="E793" t="str">
            <v>rosé</v>
          </cell>
          <cell r="F793" t="str">
            <v>75 cl</v>
          </cell>
          <cell r="G793">
            <v>2.4500000000000002</v>
          </cell>
          <cell r="H793">
            <v>0.56181449999999999</v>
          </cell>
          <cell r="I793">
            <v>0.3</v>
          </cell>
          <cell r="J793">
            <v>4.4699999999999997E-2</v>
          </cell>
          <cell r="K793">
            <v>7.3949999999999988E-2</v>
          </cell>
          <cell r="L793">
            <v>1.4999740686316883E-2</v>
          </cell>
          <cell r="M793">
            <v>0.1</v>
          </cell>
          <cell r="N793">
            <v>3.545464240686317</v>
          </cell>
          <cell r="O793">
            <v>4.0064285184544906</v>
          </cell>
          <cell r="P793">
            <v>0.35</v>
          </cell>
          <cell r="Q793">
            <v>5.4545603702866412</v>
          </cell>
          <cell r="R793">
            <v>6.6000180480468353</v>
          </cell>
          <cell r="S793">
            <v>5.7024793388429753</v>
          </cell>
          <cell r="T793">
            <v>6.9</v>
          </cell>
          <cell r="U793">
            <v>3.545464240686317</v>
          </cell>
          <cell r="V793">
            <v>2.1570150981566583</v>
          </cell>
          <cell r="W793">
            <v>0.37825916938689225</v>
          </cell>
          <cell r="X793">
            <v>4.377116346526317</v>
          </cell>
          <cell r="Y793">
            <v>4.2716436634774908</v>
          </cell>
          <cell r="Z793">
            <v>4.171134400807432</v>
          </cell>
          <cell r="AC793">
            <v>88</v>
          </cell>
          <cell r="AM793">
            <v>5.7024793388429753</v>
          </cell>
          <cell r="AN793">
            <v>5.1322314049586781</v>
          </cell>
        </row>
        <row r="794">
          <cell r="A794">
            <v>5654</v>
          </cell>
          <cell r="C794" t="str">
            <v>"Nord Sud" Syrah</v>
          </cell>
          <cell r="D794">
            <v>2016</v>
          </cell>
          <cell r="E794" t="str">
            <v>rouge</v>
          </cell>
          <cell r="F794" t="str">
            <v>75 cl</v>
          </cell>
          <cell r="G794">
            <v>3.85</v>
          </cell>
          <cell r="H794">
            <v>0.56181449999999999</v>
          </cell>
          <cell r="I794">
            <v>0.3</v>
          </cell>
          <cell r="J794">
            <v>4.4699999999999997E-2</v>
          </cell>
          <cell r="K794">
            <v>7.3949999999999988E-2</v>
          </cell>
          <cell r="L794">
            <v>1.4999740686316883E-2</v>
          </cell>
          <cell r="M794">
            <v>0.1</v>
          </cell>
          <cell r="N794">
            <v>4.9454642406863165</v>
          </cell>
          <cell r="O794">
            <v>5.6534873419839027</v>
          </cell>
          <cell r="P794">
            <v>0.35</v>
          </cell>
          <cell r="Q794">
            <v>7.6084065241327945</v>
          </cell>
          <cell r="R794">
            <v>9.2061718942006809</v>
          </cell>
          <cell r="S794">
            <v>7.8512396694214877</v>
          </cell>
          <cell r="T794">
            <v>9.5</v>
          </cell>
          <cell r="U794">
            <v>4.9454642406863165</v>
          </cell>
          <cell r="V794">
            <v>2.9057754287351711</v>
          </cell>
          <cell r="W794">
            <v>0.37010402829153233</v>
          </cell>
          <cell r="X794">
            <v>6.1055114082547117</v>
          </cell>
          <cell r="Y794">
            <v>5.9583906514292977</v>
          </cell>
          <cell r="Z794">
            <v>5.8181932243368433</v>
          </cell>
        </row>
        <row r="795">
          <cell r="A795">
            <v>5655</v>
          </cell>
          <cell r="C795" t="str">
            <v xml:space="preserve">Père et Fils Sauvignon </v>
          </cell>
          <cell r="D795">
            <v>2015</v>
          </cell>
          <cell r="E795" t="str">
            <v>blanc</v>
          </cell>
          <cell r="F795" t="str">
            <v>75 cl</v>
          </cell>
          <cell r="G795">
            <v>2.4500000000000002</v>
          </cell>
          <cell r="H795">
            <v>0.56181449999999999</v>
          </cell>
          <cell r="I795">
            <v>0.3</v>
          </cell>
          <cell r="J795">
            <v>4.4699999999999997E-2</v>
          </cell>
          <cell r="K795">
            <v>7.3949999999999988E-2</v>
          </cell>
          <cell r="L795">
            <v>1.4999740686316883E-2</v>
          </cell>
          <cell r="M795">
            <v>0.1</v>
          </cell>
          <cell r="N795">
            <v>3.545464240686317</v>
          </cell>
          <cell r="O795">
            <v>4.0064285184544906</v>
          </cell>
          <cell r="P795">
            <v>0.35</v>
          </cell>
          <cell r="Q795">
            <v>5.4545603702866412</v>
          </cell>
          <cell r="R795">
            <v>6.6000180480468353</v>
          </cell>
          <cell r="S795">
            <v>5.7024793388429753</v>
          </cell>
          <cell r="T795">
            <v>6.9</v>
          </cell>
          <cell r="U795">
            <v>3.545464240686317</v>
          </cell>
          <cell r="V795">
            <v>2.1570150981566583</v>
          </cell>
          <cell r="W795">
            <v>0.37825916938689225</v>
          </cell>
          <cell r="X795">
            <v>4.377116346526317</v>
          </cell>
          <cell r="Y795">
            <v>4.2716436634774908</v>
          </cell>
          <cell r="Z795">
            <v>4.171134400807432</v>
          </cell>
          <cell r="AC795">
            <v>632</v>
          </cell>
          <cell r="AF795" t="e">
            <v>#REF!</v>
          </cell>
          <cell r="AM795">
            <v>6.5289256198347116</v>
          </cell>
          <cell r="AN795">
            <v>5.8760330578512407</v>
          </cell>
        </row>
        <row r="796">
          <cell r="A796">
            <v>5658</v>
          </cell>
          <cell r="C796" t="str">
            <v>Pas de Géant L'Artisan rouge</v>
          </cell>
          <cell r="D796">
            <v>2016</v>
          </cell>
          <cell r="E796" t="str">
            <v>rouge</v>
          </cell>
          <cell r="F796" t="str">
            <v>75 cl</v>
          </cell>
          <cell r="G796">
            <v>3.35</v>
          </cell>
          <cell r="H796">
            <v>0.56181449999999999</v>
          </cell>
          <cell r="I796">
            <v>0.3</v>
          </cell>
          <cell r="J796">
            <v>4.4699999999999997E-2</v>
          </cell>
          <cell r="K796">
            <v>7.3949999999999988E-2</v>
          </cell>
          <cell r="L796">
            <v>1.4999740686316883E-2</v>
          </cell>
          <cell r="M796">
            <v>0.1</v>
          </cell>
          <cell r="N796">
            <v>4.4454642406863165</v>
          </cell>
          <cell r="O796">
            <v>5.065252047866255</v>
          </cell>
          <cell r="P796">
            <v>0.35</v>
          </cell>
          <cell r="Q796">
            <v>6.8391757549020253</v>
          </cell>
          <cell r="R796">
            <v>8.2754026634314499</v>
          </cell>
          <cell r="S796">
            <v>6.5702479338842981</v>
          </cell>
          <cell r="T796">
            <v>7.95</v>
          </cell>
          <cell r="U796">
            <v>4.4454642406863165</v>
          </cell>
          <cell r="V796">
            <v>2.1247836931979815</v>
          </cell>
          <cell r="W796">
            <v>0.32339475078862356</v>
          </cell>
          <cell r="X796">
            <v>5.4882274576374277</v>
          </cell>
          <cell r="Y796">
            <v>5.3559810128750804</v>
          </cell>
          <cell r="Z796">
            <v>5.2299579302191956</v>
          </cell>
        </row>
        <row r="797">
          <cell r="A797">
            <v>5659</v>
          </cell>
          <cell r="C797" t="str">
            <v>Languedoc L'Artisan Chardonnay</v>
          </cell>
          <cell r="D797">
            <v>2014</v>
          </cell>
          <cell r="E797" t="str">
            <v>blanc</v>
          </cell>
          <cell r="F797" t="str">
            <v>75 cl</v>
          </cell>
          <cell r="G797">
            <v>3.15</v>
          </cell>
          <cell r="H797">
            <v>0.56181449999999999</v>
          </cell>
          <cell r="I797">
            <v>0.3</v>
          </cell>
          <cell r="J797">
            <v>4.4699999999999997E-2</v>
          </cell>
          <cell r="K797">
            <v>7.3949999999999988E-2</v>
          </cell>
          <cell r="L797">
            <v>1.4999740686316883E-2</v>
          </cell>
          <cell r="M797">
            <v>0.1</v>
          </cell>
          <cell r="N797">
            <v>4.2454642406863163</v>
          </cell>
          <cell r="O797">
            <v>4.8299579302191962</v>
          </cell>
          <cell r="P797">
            <v>0.35</v>
          </cell>
          <cell r="Q797">
            <v>6.531483447209717</v>
          </cell>
          <cell r="R797">
            <v>7.9030949711237577</v>
          </cell>
          <cell r="S797">
            <v>6.5289256198347116</v>
          </cell>
          <cell r="T797">
            <v>7.9</v>
          </cell>
          <cell r="U797">
            <v>4.2454642406863163</v>
          </cell>
          <cell r="V797">
            <v>2.2834613791483953</v>
          </cell>
          <cell r="W797">
            <v>0.34974535047715921</v>
          </cell>
          <cell r="X797">
            <v>5.2413138773905139</v>
          </cell>
          <cell r="Y797">
            <v>5.1150171574533934</v>
          </cell>
          <cell r="Z797">
            <v>4.9946638125721368</v>
          </cell>
        </row>
        <row r="798">
          <cell r="A798">
            <v>5657</v>
          </cell>
          <cell r="C798" t="str">
            <v>Père et Fils Syrah - Grenache</v>
          </cell>
          <cell r="D798">
            <v>2016</v>
          </cell>
          <cell r="E798" t="str">
            <v>rouge</v>
          </cell>
          <cell r="F798" t="str">
            <v>75 cl</v>
          </cell>
          <cell r="G798">
            <v>2.4500000000000002</v>
          </cell>
          <cell r="H798">
            <v>0.56181449999999999</v>
          </cell>
          <cell r="I798">
            <v>0.3</v>
          </cell>
          <cell r="J798">
            <v>4.4699999999999997E-2</v>
          </cell>
          <cell r="K798">
            <v>7.3949999999999988E-2</v>
          </cell>
          <cell r="L798">
            <v>1.4999740686316883E-2</v>
          </cell>
          <cell r="M798">
            <v>0.1</v>
          </cell>
          <cell r="N798">
            <v>3.545464240686317</v>
          </cell>
          <cell r="O798">
            <v>4.0064285184544906</v>
          </cell>
          <cell r="P798">
            <v>0.35</v>
          </cell>
          <cell r="Q798">
            <v>5.4545603702866412</v>
          </cell>
          <cell r="R798">
            <v>6.6000180480468353</v>
          </cell>
          <cell r="S798">
            <v>5.7024793388429753</v>
          </cell>
          <cell r="T798">
            <v>6.9</v>
          </cell>
          <cell r="U798">
            <v>3.545464240686317</v>
          </cell>
          <cell r="V798">
            <v>2.1570150981566583</v>
          </cell>
          <cell r="W798">
            <v>0.37825916938689225</v>
          </cell>
          <cell r="X798">
            <v>4.377116346526317</v>
          </cell>
          <cell r="Y798">
            <v>4.2716436634774908</v>
          </cell>
          <cell r="Z798">
            <v>4.171134400807432</v>
          </cell>
        </row>
        <row r="799">
          <cell r="A799">
            <v>5760</v>
          </cell>
          <cell r="C799" t="str">
            <v>L'Héritière Sauvignon</v>
          </cell>
          <cell r="D799">
            <v>2012</v>
          </cell>
          <cell r="E799" t="str">
            <v>blanc</v>
          </cell>
          <cell r="F799" t="str">
            <v>75 cl</v>
          </cell>
          <cell r="G799">
            <v>2.2000000000000002</v>
          </cell>
          <cell r="H799">
            <v>0.56181449999999999</v>
          </cell>
          <cell r="I799">
            <v>0.3</v>
          </cell>
          <cell r="J799">
            <v>4.4699999999999997E-2</v>
          </cell>
          <cell r="K799">
            <v>7.3949999999999988E-2</v>
          </cell>
          <cell r="L799">
            <v>1.4999740686316883E-2</v>
          </cell>
          <cell r="M799">
            <v>0.1</v>
          </cell>
          <cell r="N799">
            <v>3.295464240686317</v>
          </cell>
          <cell r="O799">
            <v>3.7123108713956672</v>
          </cell>
          <cell r="P799">
            <v>0.35</v>
          </cell>
          <cell r="Q799">
            <v>5.0699449856712571</v>
          </cell>
          <cell r="R799">
            <v>6.1346334326622207</v>
          </cell>
          <cell r="S799">
            <v>5.0826446280991737</v>
          </cell>
          <cell r="T799">
            <v>6.15</v>
          </cell>
          <cell r="U799">
            <v>3.295464240686317</v>
          </cell>
          <cell r="V799">
            <v>1.7871803874128567</v>
          </cell>
          <cell r="W799">
            <v>0.35162410874301731</v>
          </cell>
          <cell r="X799">
            <v>4.0684743712176754</v>
          </cell>
          <cell r="Y799">
            <v>3.9704388442003822</v>
          </cell>
          <cell r="Z799">
            <v>3.8770167537486082</v>
          </cell>
          <cell r="AC799">
            <v>632</v>
          </cell>
          <cell r="AF799" t="e">
            <v>#REF!</v>
          </cell>
          <cell r="AM799">
            <v>0</v>
          </cell>
          <cell r="AN799">
            <v>0</v>
          </cell>
        </row>
        <row r="800">
          <cell r="A800">
            <v>5764</v>
          </cell>
          <cell r="C800" t="str">
            <v>IGP de l'Aude, Albarino, Laurent Miquel</v>
          </cell>
          <cell r="D800">
            <v>2017</v>
          </cell>
          <cell r="E800" t="str">
            <v>blanc</v>
          </cell>
          <cell r="F800" t="str">
            <v>75 cl</v>
          </cell>
          <cell r="G800">
            <v>4.45</v>
          </cell>
          <cell r="H800">
            <v>0.56181449999999999</v>
          </cell>
          <cell r="I800">
            <v>0.3</v>
          </cell>
          <cell r="J800">
            <v>4.4699999999999997E-2</v>
          </cell>
          <cell r="K800">
            <v>7.3949999999999988E-2</v>
          </cell>
          <cell r="L800">
            <v>1.4999740686316883E-2</v>
          </cell>
          <cell r="M800">
            <v>0.1</v>
          </cell>
          <cell r="N800">
            <v>5.5454642406863162</v>
          </cell>
          <cell r="O800">
            <v>6.3593696949250784</v>
          </cell>
          <cell r="P800">
            <v>0.35</v>
          </cell>
          <cell r="Q800">
            <v>8.5314834472097161</v>
          </cell>
          <cell r="R800">
            <v>10.323094971123757</v>
          </cell>
          <cell r="S800">
            <v>9.0082644628099171</v>
          </cell>
          <cell r="T800">
            <v>10.9</v>
          </cell>
          <cell r="U800">
            <v>5.5454642406863162</v>
          </cell>
          <cell r="V800">
            <v>3.4628002221236009</v>
          </cell>
          <cell r="W800">
            <v>0.38440259346509698</v>
          </cell>
          <cell r="X800">
            <v>6.8462521489954513</v>
          </cell>
          <cell r="Y800">
            <v>6.6812822176943572</v>
          </cell>
          <cell r="Z800">
            <v>6.524075577278019</v>
          </cell>
        </row>
        <row r="801">
          <cell r="B801" t="str">
            <v>Château Cazal Viel</v>
          </cell>
          <cell r="AC801">
            <v>167</v>
          </cell>
          <cell r="AF801" t="e">
            <v>#REF!</v>
          </cell>
          <cell r="AM801" t="e">
            <v>#REF!</v>
          </cell>
          <cell r="AN801" t="e">
            <v>#REF!</v>
          </cell>
        </row>
        <row r="802">
          <cell r="A802">
            <v>5754</v>
          </cell>
          <cell r="C802" t="str">
            <v>Viognier "Vérité"</v>
          </cell>
          <cell r="D802">
            <v>2013</v>
          </cell>
          <cell r="E802" t="str">
            <v>blanc</v>
          </cell>
          <cell r="F802" t="str">
            <v>75 cl</v>
          </cell>
          <cell r="G802">
            <v>7.95</v>
          </cell>
          <cell r="H802">
            <v>0.56181449999999999</v>
          </cell>
          <cell r="I802">
            <v>0.3</v>
          </cell>
          <cell r="J802">
            <v>4.4699999999999997E-2</v>
          </cell>
          <cell r="K802">
            <v>7.3949999999999988E-2</v>
          </cell>
          <cell r="L802">
            <v>1.4999740686316883E-2</v>
          </cell>
          <cell r="M802">
            <v>0.1</v>
          </cell>
          <cell r="N802">
            <v>9.0454642406863179</v>
          </cell>
          <cell r="O802">
            <v>10.477016753748609</v>
          </cell>
          <cell r="P802">
            <v>0.35</v>
          </cell>
          <cell r="Q802">
            <v>13.916098831825105</v>
          </cell>
          <cell r="R802">
            <v>16.838479586508377</v>
          </cell>
          <cell r="S802">
            <v>15.702479338842975</v>
          </cell>
          <cell r="T802">
            <v>19</v>
          </cell>
          <cell r="U802">
            <v>9.0454642406863179</v>
          </cell>
          <cell r="V802">
            <v>6.6570150981566574</v>
          </cell>
          <cell r="W802">
            <v>0.42394675098787132</v>
          </cell>
          <cell r="X802">
            <v>11.167239803316441</v>
          </cell>
          <cell r="Y802">
            <v>10.898149687573877</v>
          </cell>
          <cell r="Z802">
            <v>10.641722636101552</v>
          </cell>
          <cell r="AF802" t="e">
            <v>#REF!</v>
          </cell>
          <cell r="AM802">
            <v>0</v>
          </cell>
          <cell r="AN802">
            <v>0</v>
          </cell>
        </row>
        <row r="803">
          <cell r="A803">
            <v>5755</v>
          </cell>
          <cell r="C803" t="str">
            <v>Cazal Viel "Cuvée Finesse" VdP Oc</v>
          </cell>
          <cell r="D803">
            <v>2012</v>
          </cell>
          <cell r="E803" t="str">
            <v>blanc</v>
          </cell>
          <cell r="F803" t="str">
            <v>75 cl</v>
          </cell>
          <cell r="G803">
            <v>3.3</v>
          </cell>
          <cell r="H803">
            <v>0.56181449999999999</v>
          </cell>
          <cell r="I803">
            <v>0.3</v>
          </cell>
          <cell r="J803">
            <v>4.4699999999999997E-2</v>
          </cell>
          <cell r="K803">
            <v>7.3949999999999988E-2</v>
          </cell>
          <cell r="L803">
            <v>1.4999740686316883E-2</v>
          </cell>
          <cell r="M803">
            <v>0.1</v>
          </cell>
          <cell r="N803">
            <v>4.3954642406863167</v>
          </cell>
          <cell r="O803">
            <v>5.0064285184544906</v>
          </cell>
          <cell r="P803">
            <v>0.35</v>
          </cell>
          <cell r="Q803">
            <v>6.7622526779789487</v>
          </cell>
          <cell r="R803">
            <v>8.1823257403545284</v>
          </cell>
          <cell r="S803">
            <v>6.7355371900826455</v>
          </cell>
          <cell r="T803">
            <v>8.15</v>
          </cell>
          <cell r="U803">
            <v>4.3954642406863167</v>
          </cell>
          <cell r="V803">
            <v>2.3400729493963288</v>
          </cell>
          <cell r="W803">
            <v>0.34742187346865738</v>
          </cell>
          <cell r="X803">
            <v>5.426499062575699</v>
          </cell>
          <cell r="Y803">
            <v>5.2957400490196589</v>
          </cell>
          <cell r="Z803">
            <v>5.1711344008074311</v>
          </cell>
        </row>
        <row r="804">
          <cell r="A804" t="str">
            <v>Vin de pays du Gard</v>
          </cell>
        </row>
        <row r="805">
          <cell r="B805" t="str">
            <v>Domaine Vallat</v>
          </cell>
        </row>
        <row r="806">
          <cell r="A806">
            <v>5506</v>
          </cell>
          <cell r="C806" t="str">
            <v xml:space="preserve">VdP du Gard, Les Cabanes du Gardian </v>
          </cell>
          <cell r="D806">
            <v>2014</v>
          </cell>
          <cell r="E806" t="str">
            <v>rosé</v>
          </cell>
          <cell r="F806" t="str">
            <v>75 cl</v>
          </cell>
          <cell r="G806">
            <v>3.99</v>
          </cell>
          <cell r="H806">
            <v>0</v>
          </cell>
          <cell r="I806">
            <v>0</v>
          </cell>
          <cell r="J806">
            <v>4.4699999999999997E-2</v>
          </cell>
          <cell r="K806">
            <v>0</v>
          </cell>
          <cell r="L806">
            <v>1.4999740686316883E-2</v>
          </cell>
          <cell r="M806">
            <v>0.1</v>
          </cell>
          <cell r="N806">
            <v>4.1496997406863168</v>
          </cell>
          <cell r="O806">
            <v>4.7172938125721382</v>
          </cell>
          <cell r="P806">
            <v>0.35</v>
          </cell>
          <cell r="Q806">
            <v>6.3841534472097177</v>
          </cell>
          <cell r="R806">
            <v>7.7248256711237584</v>
          </cell>
          <cell r="S806">
            <v>6.0330578512396693</v>
          </cell>
          <cell r="T806">
            <v>7.3</v>
          </cell>
          <cell r="U806">
            <v>4.1496997406863168</v>
          </cell>
          <cell r="V806">
            <v>1.8833581105533526</v>
          </cell>
          <cell r="W806">
            <v>0.31217305668076117</v>
          </cell>
          <cell r="X806">
            <v>5.1230860996127365</v>
          </cell>
          <cell r="Y806">
            <v>4.999638241790743</v>
          </cell>
          <cell r="Z806">
            <v>4.8819996949250788</v>
          </cell>
        </row>
        <row r="807">
          <cell r="A807" t="str">
            <v>AOC Languedoc</v>
          </cell>
        </row>
        <row r="808">
          <cell r="A808">
            <v>5664</v>
          </cell>
          <cell r="C808" t="str">
            <v>AOC Languedoc - Esprit de Gachon rouge</v>
          </cell>
          <cell r="D808">
            <v>2013</v>
          </cell>
          <cell r="E808" t="str">
            <v>rouge</v>
          </cell>
          <cell r="F808" t="str">
            <v>75 cl</v>
          </cell>
          <cell r="G808">
            <v>6.24</v>
          </cell>
          <cell r="H808">
            <v>0</v>
          </cell>
          <cell r="I808">
            <v>0</v>
          </cell>
          <cell r="J808">
            <v>4.4699999999999997E-2</v>
          </cell>
          <cell r="K808">
            <v>0</v>
          </cell>
          <cell r="L808">
            <v>1.4999740686316883E-2</v>
          </cell>
          <cell r="M808">
            <v>0.1</v>
          </cell>
          <cell r="N808">
            <v>6.3996997406863168</v>
          </cell>
          <cell r="O808">
            <v>7.3643526361015494</v>
          </cell>
          <cell r="P808">
            <v>0.35</v>
          </cell>
          <cell r="Q808">
            <v>9.8456919087481793</v>
          </cell>
          <cell r="R808">
            <v>11.913287209585297</v>
          </cell>
          <cell r="S808">
            <v>9.5041322314049594</v>
          </cell>
          <cell r="T808">
            <v>11.5</v>
          </cell>
          <cell r="U808">
            <v>7.3643526361015494</v>
          </cell>
          <cell r="V808">
            <v>3.1044324907186427</v>
          </cell>
          <cell r="W808">
            <v>0.32664028815387453</v>
          </cell>
          <cell r="X808">
            <v>7.9008638773905142</v>
          </cell>
          <cell r="Y808">
            <v>7.7104816152847198</v>
          </cell>
          <cell r="Z808">
            <v>7.5290585184544909</v>
          </cell>
        </row>
        <row r="809">
          <cell r="A809" t="str">
            <v>AOC Languedoc Saint-Georges d'orques</v>
          </cell>
        </row>
        <row r="810">
          <cell r="A810">
            <v>5668</v>
          </cell>
          <cell r="C810" t="str">
            <v xml:space="preserve">Saint-Georges d'orques, Mas neuf rouge </v>
          </cell>
          <cell r="D810">
            <v>2012</v>
          </cell>
          <cell r="E810" t="str">
            <v>rouge</v>
          </cell>
          <cell r="F810" t="str">
            <v>75 cl</v>
          </cell>
          <cell r="G810">
            <v>6.94</v>
          </cell>
          <cell r="H810">
            <v>0</v>
          </cell>
          <cell r="I810">
            <v>0</v>
          </cell>
          <cell r="J810">
            <v>4.4699999999999997E-2</v>
          </cell>
          <cell r="K810">
            <v>0</v>
          </cell>
          <cell r="L810">
            <v>1.4999740686316883E-2</v>
          </cell>
          <cell r="M810">
            <v>0.1</v>
          </cell>
          <cell r="N810">
            <v>7.0996997406863169</v>
          </cell>
          <cell r="O810">
            <v>8.1878820478662551</v>
          </cell>
          <cell r="P810">
            <v>0.35</v>
          </cell>
          <cell r="Q810">
            <v>10.922614985671256</v>
          </cell>
          <cell r="R810">
            <v>13.216364132662219</v>
          </cell>
          <cell r="S810">
            <v>10.743801652892563</v>
          </cell>
          <cell r="T810">
            <v>13</v>
          </cell>
          <cell r="U810">
            <v>8.1878820478662551</v>
          </cell>
          <cell r="V810">
            <v>3.6441019122062457</v>
          </cell>
          <cell r="W810">
            <v>0.33918179336688903</v>
          </cell>
          <cell r="X810">
            <v>8.7650614082547111</v>
          </cell>
          <cell r="Y810">
            <v>8.5538551092606241</v>
          </cell>
          <cell r="Z810">
            <v>8.3525879302191974</v>
          </cell>
        </row>
        <row r="811">
          <cell r="A811" t="str">
            <v>AOC Languedoc Pic Saint-Loup</v>
          </cell>
        </row>
        <row r="812">
          <cell r="A812">
            <v>5661</v>
          </cell>
          <cell r="C812" t="str">
            <v>Pic Saint-Loup, Borie des Fontans VV blanc</v>
          </cell>
          <cell r="D812">
            <v>2014</v>
          </cell>
          <cell r="E812" t="str">
            <v>blanc</v>
          </cell>
          <cell r="F812" t="str">
            <v>75 cl</v>
          </cell>
          <cell r="G812">
            <v>6.24</v>
          </cell>
          <cell r="H812">
            <v>0</v>
          </cell>
          <cell r="I812">
            <v>0</v>
          </cell>
          <cell r="J812">
            <v>4.4699999999999997E-2</v>
          </cell>
          <cell r="K812">
            <v>0</v>
          </cell>
          <cell r="L812">
            <v>1.4999740686316883E-2</v>
          </cell>
          <cell r="M812">
            <v>0.1</v>
          </cell>
          <cell r="N812">
            <v>6.3996997406863168</v>
          </cell>
          <cell r="O812">
            <v>7.3643526361015494</v>
          </cell>
          <cell r="P812">
            <v>0.35</v>
          </cell>
          <cell r="Q812">
            <v>9.8456919087481793</v>
          </cell>
          <cell r="R812">
            <v>11.913287209585297</v>
          </cell>
          <cell r="S812">
            <v>9.5041322314049594</v>
          </cell>
          <cell r="T812">
            <v>11.5</v>
          </cell>
          <cell r="U812">
            <v>7.3643526361015494</v>
          </cell>
          <cell r="V812">
            <v>3.1044324907186427</v>
          </cell>
          <cell r="W812">
            <v>0.32664028815387453</v>
          </cell>
          <cell r="X812">
            <v>7.9008638773905142</v>
          </cell>
          <cell r="Y812">
            <v>7.7104816152847198</v>
          </cell>
          <cell r="Z812">
            <v>7.5290585184544909</v>
          </cell>
        </row>
        <row r="813">
          <cell r="A813">
            <v>5669</v>
          </cell>
          <cell r="C813" t="str">
            <v>Pic Saint-Loup, Borie des Fontans VV rouge</v>
          </cell>
          <cell r="D813">
            <v>2014</v>
          </cell>
          <cell r="E813" t="str">
            <v>rouge</v>
          </cell>
          <cell r="F813" t="str">
            <v>75 cl</v>
          </cell>
          <cell r="G813">
            <v>7.64</v>
          </cell>
          <cell r="H813">
            <v>0</v>
          </cell>
          <cell r="I813">
            <v>0</v>
          </cell>
          <cell r="J813">
            <v>4.4699999999999997E-2</v>
          </cell>
          <cell r="K813">
            <v>0</v>
          </cell>
          <cell r="L813">
            <v>1.4999740686316883E-2</v>
          </cell>
          <cell r="M813">
            <v>0.1</v>
          </cell>
          <cell r="N813">
            <v>7.7996997406863162</v>
          </cell>
          <cell r="O813">
            <v>9.0114114596309616</v>
          </cell>
          <cell r="P813">
            <v>0.35</v>
          </cell>
          <cell r="Q813">
            <v>11.999538062594333</v>
          </cell>
          <cell r="R813">
            <v>14.519441055739142</v>
          </cell>
          <cell r="S813">
            <v>11.570247933884298</v>
          </cell>
          <cell r="T813">
            <v>14</v>
          </cell>
          <cell r="U813">
            <v>9.0114114596309616</v>
          </cell>
          <cell r="V813">
            <v>3.7705481931979818</v>
          </cell>
          <cell r="W813">
            <v>0.3258830938406827</v>
          </cell>
          <cell r="X813">
            <v>9.629258939118909</v>
          </cell>
          <cell r="Y813">
            <v>9.3972286032365258</v>
          </cell>
          <cell r="Z813">
            <v>9.1761173419839022</v>
          </cell>
        </row>
        <row r="814">
          <cell r="A814" t="str">
            <v>AOC VdP tolosan</v>
          </cell>
        </row>
        <row r="815">
          <cell r="A815">
            <v>5530</v>
          </cell>
          <cell r="C815" t="str">
            <v>VdP Tolosan - Saperlipompette rosé</v>
          </cell>
          <cell r="D815">
            <v>2014</v>
          </cell>
          <cell r="E815" t="str">
            <v>rosé</v>
          </cell>
          <cell r="F815" t="str">
            <v>75 cl</v>
          </cell>
          <cell r="G815">
            <v>4.6500000000000004</v>
          </cell>
          <cell r="H815">
            <v>0</v>
          </cell>
          <cell r="I815">
            <v>0</v>
          </cell>
          <cell r="J815">
            <v>4.4699999999999997E-2</v>
          </cell>
          <cell r="K815">
            <v>0</v>
          </cell>
          <cell r="L815">
            <v>1.4999740686316883E-2</v>
          </cell>
          <cell r="M815">
            <v>0.1</v>
          </cell>
          <cell r="N815">
            <v>4.8096997406863169</v>
          </cell>
          <cell r="O815">
            <v>5.4937644008074322</v>
          </cell>
          <cell r="P815">
            <v>0.35</v>
          </cell>
          <cell r="Q815">
            <v>7.399538062594333</v>
          </cell>
          <cell r="R815">
            <v>8.9534410557391428</v>
          </cell>
          <cell r="S815">
            <v>7.1900826446280988</v>
          </cell>
          <cell r="T815">
            <v>8.6999999999999993</v>
          </cell>
          <cell r="U815">
            <v>5.4937644008074322</v>
          </cell>
          <cell r="V815">
            <v>2.3803829039417819</v>
          </cell>
          <cell r="W815">
            <v>0.33106474870914437</v>
          </cell>
          <cell r="X815">
            <v>5.9379009144275514</v>
          </cell>
          <cell r="Y815">
            <v>5.7948189646823094</v>
          </cell>
          <cell r="Z815">
            <v>5.6584702831603728</v>
          </cell>
        </row>
        <row r="816">
          <cell r="A816">
            <v>5531</v>
          </cell>
          <cell r="C816" t="str">
            <v>VdP Tolosan - Saperlipompette rouge</v>
          </cell>
          <cell r="D816">
            <v>2014</v>
          </cell>
          <cell r="E816" t="str">
            <v>rouge</v>
          </cell>
          <cell r="F816" t="str">
            <v>75 cl</v>
          </cell>
          <cell r="G816">
            <v>4.6500000000000004</v>
          </cell>
          <cell r="H816">
            <v>0</v>
          </cell>
          <cell r="I816">
            <v>0</v>
          </cell>
          <cell r="J816">
            <v>4.4699999999999997E-2</v>
          </cell>
          <cell r="K816">
            <v>0</v>
          </cell>
          <cell r="L816">
            <v>1.4999740686316883E-2</v>
          </cell>
          <cell r="M816">
            <v>0.1</v>
          </cell>
          <cell r="N816">
            <v>4.8096997406863169</v>
          </cell>
          <cell r="O816">
            <v>5.4937644008074322</v>
          </cell>
          <cell r="P816">
            <v>0.35</v>
          </cell>
          <cell r="Q816">
            <v>7.399538062594333</v>
          </cell>
          <cell r="R816">
            <v>8.9534410557391428</v>
          </cell>
          <cell r="S816">
            <v>7.1900826446280988</v>
          </cell>
          <cell r="T816">
            <v>8.6999999999999993</v>
          </cell>
          <cell r="U816">
            <v>5.4937644008074322</v>
          </cell>
          <cell r="V816">
            <v>2.3803829039417819</v>
          </cell>
          <cell r="W816">
            <v>0.33106474870914437</v>
          </cell>
          <cell r="X816">
            <v>5.9379009144275514</v>
          </cell>
          <cell r="Y816">
            <v>5.7948189646823094</v>
          </cell>
          <cell r="Z816">
            <v>5.6584702831603728</v>
          </cell>
        </row>
        <row r="817">
          <cell r="A817" t="str">
            <v>Duché d'Uzès</v>
          </cell>
          <cell r="G817">
            <v>5.98</v>
          </cell>
          <cell r="H817">
            <v>0</v>
          </cell>
          <cell r="I817">
            <v>0</v>
          </cell>
          <cell r="J817">
            <v>4.4699999999999997E-2</v>
          </cell>
          <cell r="K817">
            <v>0</v>
          </cell>
          <cell r="L817">
            <v>1.4999740686316883E-2</v>
          </cell>
          <cell r="M817">
            <v>0.1</v>
          </cell>
          <cell r="N817">
            <v>6.139699740686317</v>
          </cell>
          <cell r="O817">
            <v>7.0584702831603732</v>
          </cell>
          <cell r="P817">
            <v>0.35</v>
          </cell>
          <cell r="Q817">
            <v>9.445691908748179</v>
          </cell>
          <cell r="R817">
            <v>11.429287209585297</v>
          </cell>
          <cell r="S817">
            <v>9.0082644628099171</v>
          </cell>
          <cell r="T817">
            <v>10.9</v>
          </cell>
          <cell r="U817">
            <v>7.0584702831603732</v>
          </cell>
          <cell r="V817">
            <v>2.8685647221236001</v>
          </cell>
          <cell r="W817">
            <v>0.31843700126326202</v>
          </cell>
          <cell r="X817">
            <v>7.5798762230695269</v>
          </cell>
          <cell r="Y817">
            <v>7.3972286032365266</v>
          </cell>
          <cell r="Z817">
            <v>7.2231761655133147</v>
          </cell>
        </row>
        <row r="818">
          <cell r="B818" t="str">
            <v>Domaine Luc Reynaud</v>
          </cell>
          <cell r="AF818" t="e">
            <v>#REF!</v>
          </cell>
          <cell r="AM818">
            <v>9.5867768595041323</v>
          </cell>
          <cell r="AN818">
            <v>8.6280991735537196</v>
          </cell>
        </row>
        <row r="819">
          <cell r="A819">
            <v>5695</v>
          </cell>
          <cell r="C819" t="str">
            <v>Vin de Pays du Duché d'Uzès</v>
          </cell>
          <cell r="D819">
            <v>2012</v>
          </cell>
          <cell r="E819" t="str">
            <v>rouge</v>
          </cell>
          <cell r="F819" t="str">
            <v>75 cl</v>
          </cell>
          <cell r="G819">
            <v>4.72</v>
          </cell>
          <cell r="H819">
            <v>0</v>
          </cell>
          <cell r="I819">
            <v>0</v>
          </cell>
          <cell r="J819">
            <v>0.04</v>
          </cell>
          <cell r="K819">
            <v>0</v>
          </cell>
          <cell r="L819">
            <v>1.4999740686316883E-2</v>
          </cell>
          <cell r="M819">
            <v>0.1</v>
          </cell>
          <cell r="N819">
            <v>4.8749997406863166</v>
          </cell>
          <cell r="O819">
            <v>5.5705879302191965</v>
          </cell>
          <cell r="P819">
            <v>0.35</v>
          </cell>
          <cell r="Q819">
            <v>7.4999996010558716</v>
          </cell>
          <cell r="R819">
            <v>9.0749995172776039</v>
          </cell>
          <cell r="S819">
            <v>7.3553719008264453</v>
          </cell>
          <cell r="T819">
            <v>8.8999999999999986</v>
          </cell>
          <cell r="U819">
            <v>5.5705879302191965</v>
          </cell>
          <cell r="V819">
            <v>2.4803721601401287</v>
          </cell>
          <cell r="W819">
            <v>0.33721913637860179</v>
          </cell>
          <cell r="X819">
            <v>6.0185181983781684</v>
          </cell>
          <cell r="Y819">
            <v>5.8734936634774906</v>
          </cell>
          <cell r="Z819">
            <v>5.7352938125721371</v>
          </cell>
        </row>
        <row r="820">
          <cell r="A820" t="str">
            <v>Grès de Montpellier</v>
          </cell>
          <cell r="G820">
            <v>8.0500000000000007</v>
          </cell>
          <cell r="H820">
            <v>0</v>
          </cell>
          <cell r="I820">
            <v>0</v>
          </cell>
          <cell r="J820">
            <v>0.04</v>
          </cell>
          <cell r="K820">
            <v>0</v>
          </cell>
          <cell r="L820">
            <v>1.4999740686316883E-2</v>
          </cell>
          <cell r="M820">
            <v>0.1</v>
          </cell>
          <cell r="N820">
            <v>8.2049997406863167</v>
          </cell>
          <cell r="O820">
            <v>9.4882349890427253</v>
          </cell>
          <cell r="P820">
            <v>0.35</v>
          </cell>
          <cell r="Q820">
            <v>12.623076524132795</v>
          </cell>
          <cell r="R820">
            <v>15.273922594200682</v>
          </cell>
          <cell r="S820">
            <v>12.314049586776861</v>
          </cell>
          <cell r="T820">
            <v>14.9</v>
          </cell>
          <cell r="U820">
            <v>9.4882349890427253</v>
          </cell>
          <cell r="V820">
            <v>4.109049846090544</v>
          </cell>
          <cell r="W820">
            <v>0.33368794052144685</v>
          </cell>
          <cell r="X820">
            <v>10.12962930948928</v>
          </cell>
          <cell r="Y820">
            <v>9.8855418562485742</v>
          </cell>
          <cell r="Z820">
            <v>9.6529408713956677</v>
          </cell>
        </row>
        <row r="821">
          <cell r="B821" t="str">
            <v>Vignobles Vellas</v>
          </cell>
          <cell r="AF821" t="e">
            <v>#REF!</v>
          </cell>
          <cell r="AM821">
            <v>7.6033057851239665</v>
          </cell>
          <cell r="AN821">
            <v>6.8429752066115697</v>
          </cell>
        </row>
        <row r="822">
          <cell r="A822">
            <v>5694</v>
          </cell>
          <cell r="C822" t="str">
            <v>Immortel</v>
          </cell>
          <cell r="D822">
            <v>2014</v>
          </cell>
          <cell r="E822" t="str">
            <v>rouge</v>
          </cell>
          <cell r="F822" t="str">
            <v>75 cl</v>
          </cell>
          <cell r="G822">
            <v>6.64</v>
          </cell>
          <cell r="H822">
            <v>0</v>
          </cell>
          <cell r="I822">
            <v>0</v>
          </cell>
          <cell r="J822">
            <v>0.04</v>
          </cell>
          <cell r="K822">
            <v>0</v>
          </cell>
          <cell r="L822">
            <v>1.4999740686316883E-2</v>
          </cell>
          <cell r="M822">
            <v>0.1</v>
          </cell>
          <cell r="N822">
            <v>6.7949997406863165</v>
          </cell>
          <cell r="O822">
            <v>7.8294114596309612</v>
          </cell>
          <cell r="P822">
            <v>0.35</v>
          </cell>
          <cell r="Q822">
            <v>10.453845754902025</v>
          </cell>
          <cell r="R822">
            <v>12.64915336343145</v>
          </cell>
          <cell r="S822">
            <v>10.330578512396695</v>
          </cell>
          <cell r="T822">
            <v>12.5</v>
          </cell>
          <cell r="U822">
            <v>7.8294114596309612</v>
          </cell>
          <cell r="V822">
            <v>3.5355787717103784</v>
          </cell>
          <cell r="W822">
            <v>0.3422440251015646</v>
          </cell>
          <cell r="X822">
            <v>8.3888885687485377</v>
          </cell>
          <cell r="Y822">
            <v>8.1867466755256828</v>
          </cell>
          <cell r="Z822">
            <v>7.9941173419839018</v>
          </cell>
        </row>
        <row r="823">
          <cell r="A823" t="str">
            <v>Coteaux du Languedoc</v>
          </cell>
        </row>
        <row r="824">
          <cell r="B824" t="str">
            <v>Château de Pinet</v>
          </cell>
          <cell r="AF824" t="e">
            <v>#REF!</v>
          </cell>
          <cell r="AM824" t="e">
            <v>#REF!</v>
          </cell>
          <cell r="AN824" t="e">
            <v>#REF!</v>
          </cell>
        </row>
        <row r="825">
          <cell r="A825">
            <v>5660</v>
          </cell>
          <cell r="B825">
            <v>340833</v>
          </cell>
          <cell r="C825" t="str">
            <v>Picpoul-de-Pinet "Blue Mare"</v>
          </cell>
          <cell r="D825">
            <v>2013</v>
          </cell>
          <cell r="E825" t="str">
            <v>blanc</v>
          </cell>
          <cell r="F825" t="str">
            <v>75 cl</v>
          </cell>
          <cell r="G825">
            <v>4.21</v>
          </cell>
          <cell r="H825">
            <v>0</v>
          </cell>
          <cell r="I825">
            <v>0</v>
          </cell>
          <cell r="J825">
            <v>0.04</v>
          </cell>
          <cell r="K825">
            <v>0</v>
          </cell>
          <cell r="L825">
            <v>1.4999740686316883E-2</v>
          </cell>
          <cell r="M825">
            <v>0.1</v>
          </cell>
          <cell r="N825">
            <v>4.3649997406863168</v>
          </cell>
          <cell r="O825">
            <v>5.1352938125721375</v>
          </cell>
          <cell r="P825">
            <v>0.35</v>
          </cell>
          <cell r="Q825">
            <v>6.7153842164404871</v>
          </cell>
          <cell r="R825">
            <v>8.1256149018929893</v>
          </cell>
          <cell r="S825">
            <v>6.5289256198347116</v>
          </cell>
          <cell r="T825">
            <v>7.9</v>
          </cell>
          <cell r="U825">
            <v>5.1352938125721375</v>
          </cell>
          <cell r="V825">
            <v>2.1639258791483948</v>
          </cell>
          <cell r="W825">
            <v>0.33143674857842498</v>
          </cell>
          <cell r="X825">
            <v>5.3888885687485386</v>
          </cell>
          <cell r="Y825">
            <v>5.2590358321521888</v>
          </cell>
          <cell r="Z825">
            <v>5.1352938125721375</v>
          </cell>
        </row>
        <row r="826">
          <cell r="B826" t="str">
            <v>Château Paul Mas</v>
          </cell>
          <cell r="AF826" t="e">
            <v>#REF!</v>
          </cell>
          <cell r="AM826" t="e">
            <v>#REF!</v>
          </cell>
          <cell r="AN826" t="e">
            <v>#REF!</v>
          </cell>
        </row>
        <row r="827">
          <cell r="A827">
            <v>5663</v>
          </cell>
          <cell r="B827">
            <v>649193</v>
          </cell>
          <cell r="C827" t="str">
            <v>AC Cot. du Languedoc, Clos des Mûres</v>
          </cell>
          <cell r="D827">
            <v>2013</v>
          </cell>
          <cell r="E827" t="str">
            <v>rouge</v>
          </cell>
          <cell r="F827" t="str">
            <v>75 cl</v>
          </cell>
          <cell r="G827">
            <v>6.76</v>
          </cell>
          <cell r="H827">
            <v>0</v>
          </cell>
          <cell r="I827">
            <v>0</v>
          </cell>
          <cell r="J827">
            <v>0.04</v>
          </cell>
          <cell r="K827">
            <v>0</v>
          </cell>
          <cell r="L827">
            <v>1.4999740686316883E-2</v>
          </cell>
          <cell r="M827">
            <v>0.1</v>
          </cell>
          <cell r="N827">
            <v>6.9149997406863166</v>
          </cell>
          <cell r="O827">
            <v>8.1352938125721366</v>
          </cell>
          <cell r="P827">
            <v>0.35</v>
          </cell>
          <cell r="Q827">
            <v>10.63846113951741</v>
          </cell>
          <cell r="R827">
            <v>12.872537978816066</v>
          </cell>
          <cell r="S827">
            <v>10.495867768595041</v>
          </cell>
          <cell r="T827">
            <v>12.7</v>
          </cell>
          <cell r="U827">
            <v>8.1352938125721366</v>
          </cell>
          <cell r="V827">
            <v>3.5808680279087239</v>
          </cell>
          <cell r="W827">
            <v>0.34116931604484696</v>
          </cell>
          <cell r="X827">
            <v>8.5370367168966865</v>
          </cell>
          <cell r="Y827">
            <v>8.3313249887786949</v>
          </cell>
          <cell r="Z827">
            <v>8.1352938125721366</v>
          </cell>
        </row>
        <row r="828">
          <cell r="A828">
            <v>5665</v>
          </cell>
          <cell r="B828">
            <v>649194</v>
          </cell>
          <cell r="C828" t="str">
            <v>AC Coteaux du Languedoc, Clos des Mûres</v>
          </cell>
          <cell r="D828">
            <v>2016</v>
          </cell>
          <cell r="E828" t="str">
            <v>rouge</v>
          </cell>
          <cell r="F828" t="str">
            <v>75 cl</v>
          </cell>
          <cell r="G828">
            <v>7.6</v>
          </cell>
          <cell r="H828">
            <v>0</v>
          </cell>
          <cell r="I828">
            <v>0</v>
          </cell>
          <cell r="J828">
            <v>0.04</v>
          </cell>
          <cell r="K828">
            <v>0</v>
          </cell>
          <cell r="L828">
            <v>1.4999740686316883E-2</v>
          </cell>
          <cell r="M828">
            <v>0.1</v>
          </cell>
          <cell r="N828">
            <v>7.7549997406863165</v>
          </cell>
          <cell r="O828">
            <v>9.1235291066897837</v>
          </cell>
          <cell r="P828">
            <v>0.35</v>
          </cell>
          <cell r="Q828">
            <v>11.930768831825102</v>
          </cell>
          <cell r="R828">
            <v>14.436230286508373</v>
          </cell>
          <cell r="S828">
            <v>11.487603305785125</v>
          </cell>
          <cell r="T828">
            <v>13.9</v>
          </cell>
          <cell r="U828">
            <v>9.1235291066897837</v>
          </cell>
          <cell r="V828">
            <v>3.7326035650988088</v>
          </cell>
          <cell r="W828">
            <v>0.32492448300500421</v>
          </cell>
          <cell r="X828">
            <v>9.5740737539337228</v>
          </cell>
          <cell r="Y828">
            <v>9.3433731815497794</v>
          </cell>
          <cell r="Z828">
            <v>9.1235291066897837</v>
          </cell>
        </row>
        <row r="829">
          <cell r="B829" t="str">
            <v xml:space="preserve">Château </v>
          </cell>
          <cell r="AF829" t="e">
            <v>#REF!</v>
          </cell>
          <cell r="AM829" t="e">
            <v>#REF!</v>
          </cell>
          <cell r="AN829" t="e">
            <v>#REF!</v>
          </cell>
        </row>
        <row r="830">
          <cell r="A830">
            <v>5670</v>
          </cell>
          <cell r="C830" t="str">
            <v>AOP Coteaux du Languedoc - L'Enfer n° 3  rosé</v>
          </cell>
          <cell r="D830">
            <v>2014</v>
          </cell>
          <cell r="E830" t="str">
            <v>rosé</v>
          </cell>
          <cell r="F830" t="str">
            <v>75 cl</v>
          </cell>
          <cell r="G830">
            <v>6.2</v>
          </cell>
          <cell r="H830">
            <v>0</v>
          </cell>
          <cell r="I830">
            <v>0</v>
          </cell>
          <cell r="J830">
            <v>0.04</v>
          </cell>
          <cell r="K830">
            <v>0</v>
          </cell>
          <cell r="L830">
            <v>1.4999740686316883E-2</v>
          </cell>
          <cell r="M830">
            <v>0.1</v>
          </cell>
          <cell r="N830">
            <v>6.354999740686317</v>
          </cell>
          <cell r="O830">
            <v>7.4764702831603733</v>
          </cell>
          <cell r="P830">
            <v>0.35</v>
          </cell>
          <cell r="Q830">
            <v>9.7769226779789484</v>
          </cell>
          <cell r="R830">
            <v>11.830076440354528</v>
          </cell>
          <cell r="S830">
            <v>9.0082644628099171</v>
          </cell>
          <cell r="T830">
            <v>10.9</v>
          </cell>
          <cell r="U830">
            <v>7.4764702831603733</v>
          </cell>
          <cell r="V830">
            <v>2.6532647221236001</v>
          </cell>
          <cell r="W830">
            <v>0.29453672603390424</v>
          </cell>
          <cell r="X830">
            <v>7.845678692205329</v>
          </cell>
          <cell r="Y830">
            <v>7.6566261935979725</v>
          </cell>
          <cell r="Z830">
            <v>7.4764702831603733</v>
          </cell>
        </row>
        <row r="831">
          <cell r="A831">
            <v>5671</v>
          </cell>
          <cell r="C831" t="str">
            <v>AOP Coteaux du Languedoc - L'Enfer n° 3 rouge</v>
          </cell>
          <cell r="D831">
            <v>2013</v>
          </cell>
          <cell r="E831" t="str">
            <v>rouge</v>
          </cell>
          <cell r="F831" t="str">
            <v>75 cl</v>
          </cell>
          <cell r="G831">
            <v>6.2</v>
          </cell>
          <cell r="H831">
            <v>0</v>
          </cell>
          <cell r="I831">
            <v>0</v>
          </cell>
          <cell r="J831">
            <v>0.04</v>
          </cell>
          <cell r="K831">
            <v>0</v>
          </cell>
          <cell r="L831">
            <v>1.4999740686316883E-2</v>
          </cell>
          <cell r="M831">
            <v>0.1</v>
          </cell>
          <cell r="N831">
            <v>6.354999740686317</v>
          </cell>
          <cell r="O831">
            <v>7.4764702831603733</v>
          </cell>
          <cell r="P831">
            <v>0.35</v>
          </cell>
          <cell r="Q831">
            <v>9.7769226779789484</v>
          </cell>
          <cell r="R831">
            <v>11.830076440354528</v>
          </cell>
          <cell r="S831">
            <v>9.0082644628099171</v>
          </cell>
          <cell r="T831">
            <v>10.9</v>
          </cell>
          <cell r="U831">
            <v>7.4764702831603733</v>
          </cell>
          <cell r="V831">
            <v>2.6532647221236001</v>
          </cell>
          <cell r="W831">
            <v>0.29453672603390424</v>
          </cell>
          <cell r="X831">
            <v>7.845678692205329</v>
          </cell>
          <cell r="Y831">
            <v>7.6566261935979725</v>
          </cell>
          <cell r="Z831">
            <v>7.4764702831603733</v>
          </cell>
        </row>
        <row r="832">
          <cell r="B832" t="str">
            <v>Domaine Les Thérons</v>
          </cell>
          <cell r="AF832" t="e">
            <v>#REF!</v>
          </cell>
          <cell r="AM832" t="e">
            <v>#REF!</v>
          </cell>
          <cell r="AN832" t="e">
            <v>#REF!</v>
          </cell>
        </row>
        <row r="833">
          <cell r="A833">
            <v>5672</v>
          </cell>
          <cell r="B833">
            <v>684594</v>
          </cell>
          <cell r="C833" t="str">
            <v>AOP Coteaux du Languedoc - St Saturnin VV</v>
          </cell>
          <cell r="D833">
            <v>2014</v>
          </cell>
          <cell r="E833" t="str">
            <v>rouge</v>
          </cell>
          <cell r="F833" t="str">
            <v>75 cl</v>
          </cell>
          <cell r="G833">
            <v>5.1100000000000003</v>
          </cell>
          <cell r="H833">
            <v>0</v>
          </cell>
          <cell r="I833">
            <v>0</v>
          </cell>
          <cell r="J833">
            <v>0.04</v>
          </cell>
          <cell r="K833">
            <v>0</v>
          </cell>
          <cell r="L833">
            <v>1.4999740686316883E-2</v>
          </cell>
          <cell r="M833">
            <v>0.1</v>
          </cell>
          <cell r="N833">
            <v>5.2649997406863172</v>
          </cell>
          <cell r="O833">
            <v>6.1941173419839028</v>
          </cell>
          <cell r="P833">
            <v>0.35</v>
          </cell>
          <cell r="Q833">
            <v>8.0999996010558721</v>
          </cell>
          <cell r="R833">
            <v>9.8009995172776048</v>
          </cell>
          <cell r="S833">
            <v>7.8512396694214877</v>
          </cell>
          <cell r="T833">
            <v>9.5</v>
          </cell>
          <cell r="U833">
            <v>6.1941173419839028</v>
          </cell>
          <cell r="V833">
            <v>2.5862399287351705</v>
          </cell>
          <cell r="W833">
            <v>0.32940529618626907</v>
          </cell>
          <cell r="X833">
            <v>6.4999996798596502</v>
          </cell>
          <cell r="Y833">
            <v>6.3433731815497802</v>
          </cell>
          <cell r="Z833">
            <v>6.1941173419839028</v>
          </cell>
        </row>
        <row r="834">
          <cell r="A834" t="str">
            <v>Corbières</v>
          </cell>
          <cell r="AC834">
            <v>317</v>
          </cell>
          <cell r="AD834" t="e">
            <v>#REF!</v>
          </cell>
          <cell r="AE834" t="e">
            <v>#REF!</v>
          </cell>
          <cell r="AF834" t="e">
            <v>#REF!</v>
          </cell>
          <cell r="AM834" t="e">
            <v>#REF!</v>
          </cell>
          <cell r="AN834" t="e">
            <v>#REF!</v>
          </cell>
        </row>
        <row r="835">
          <cell r="B835" t="str">
            <v>Domaine Serre Saint Vincent</v>
          </cell>
          <cell r="AF835" t="e">
            <v>#REF!</v>
          </cell>
          <cell r="AM835" t="e">
            <v>#REF!</v>
          </cell>
          <cell r="AN835" t="e">
            <v>#REF!</v>
          </cell>
        </row>
        <row r="836">
          <cell r="A836">
            <v>5685</v>
          </cell>
          <cell r="C836" t="str">
            <v>AOP Corbières - La Montagne Noire</v>
          </cell>
          <cell r="D836">
            <v>2014</v>
          </cell>
          <cell r="E836" t="str">
            <v>rouge</v>
          </cell>
          <cell r="F836" t="str">
            <v>75 cl</v>
          </cell>
          <cell r="G836">
            <v>7.53</v>
          </cell>
          <cell r="H836">
            <v>0</v>
          </cell>
          <cell r="I836">
            <v>0</v>
          </cell>
          <cell r="J836">
            <v>7.3949999999999988E-2</v>
          </cell>
          <cell r="K836">
            <v>0</v>
          </cell>
          <cell r="L836">
            <v>0.1</v>
          </cell>
          <cell r="M836">
            <v>0.1</v>
          </cell>
          <cell r="N836">
            <v>7.8039499999999995</v>
          </cell>
          <cell r="O836">
            <v>9.1811176470588229</v>
          </cell>
          <cell r="P836">
            <v>0.35</v>
          </cell>
          <cell r="Q836">
            <v>12.006076923076922</v>
          </cell>
          <cell r="R836">
            <v>14.527353076923076</v>
          </cell>
          <cell r="S836">
            <v>11.487603305785125</v>
          </cell>
          <cell r="T836">
            <v>13.9</v>
          </cell>
          <cell r="U836">
            <v>9.1811176470588229</v>
          </cell>
          <cell r="V836">
            <v>3.6836533057851257</v>
          </cell>
          <cell r="W836">
            <v>0.32066334532374113</v>
          </cell>
          <cell r="X836">
            <v>9.6345061728395045</v>
          </cell>
          <cell r="Y836">
            <v>9.4023493975903616</v>
          </cell>
          <cell r="Z836">
            <v>9.1811176470588229</v>
          </cell>
          <cell r="AC836">
            <v>5.4032530120481921</v>
          </cell>
          <cell r="AD836" t="e">
            <v>#REF!</v>
          </cell>
          <cell r="AE836" t="e">
            <v>#REF!</v>
          </cell>
          <cell r="AF836" t="e">
            <v>#REF!</v>
          </cell>
          <cell r="AM836" t="e">
            <v>#REF!</v>
          </cell>
          <cell r="AN836" t="e">
            <v>#REF!</v>
          </cell>
        </row>
        <row r="837">
          <cell r="B837" t="str">
            <v>Domaine de Montfin</v>
          </cell>
          <cell r="AF837" t="e">
            <v>#REF!</v>
          </cell>
          <cell r="AM837" t="e">
            <v>#REF!</v>
          </cell>
          <cell r="AN837" t="e">
            <v>#REF!</v>
          </cell>
        </row>
        <row r="838">
          <cell r="A838">
            <v>5680</v>
          </cell>
          <cell r="B838">
            <v>344275</v>
          </cell>
          <cell r="C838" t="str">
            <v xml:space="preserve">AOP Corbières blanc  BIO  , Dom de Montfin </v>
          </cell>
          <cell r="D838">
            <v>2015</v>
          </cell>
          <cell r="E838" t="str">
            <v>blanc</v>
          </cell>
          <cell r="F838" t="str">
            <v>75 cl</v>
          </cell>
          <cell r="G838">
            <v>6.39</v>
          </cell>
          <cell r="H838">
            <v>0</v>
          </cell>
          <cell r="I838">
            <v>0</v>
          </cell>
          <cell r="J838">
            <v>4.4699999999999997E-2</v>
          </cell>
          <cell r="K838">
            <v>0</v>
          </cell>
          <cell r="L838">
            <v>1.4999740686316883E-2</v>
          </cell>
          <cell r="M838">
            <v>0.1</v>
          </cell>
          <cell r="N838">
            <v>6.5496997406863162</v>
          </cell>
          <cell r="O838">
            <v>7.7055291066897844</v>
          </cell>
          <cell r="P838">
            <v>0.35</v>
          </cell>
          <cell r="Q838">
            <v>10.076461139517409</v>
          </cell>
          <cell r="R838">
            <v>12.192517978816065</v>
          </cell>
          <cell r="S838">
            <v>9.5867768595041323</v>
          </cell>
          <cell r="T838">
            <v>11.6</v>
          </cell>
          <cell r="U838">
            <v>7.7055291066897844</v>
          </cell>
          <cell r="V838">
            <v>3.0370771188178161</v>
          </cell>
          <cell r="W838">
            <v>0.31679856153185842</v>
          </cell>
          <cell r="X838">
            <v>8.0860490625756984</v>
          </cell>
          <cell r="Y838">
            <v>7.8912045068509835</v>
          </cell>
          <cell r="Z838">
            <v>7.7055291066897844</v>
          </cell>
          <cell r="AC838">
            <v>5.4032530120481921</v>
          </cell>
          <cell r="AD838" t="e">
            <v>#REF!</v>
          </cell>
          <cell r="AE838" t="e">
            <v>#REF!</v>
          </cell>
          <cell r="AF838" t="e">
            <v>#REF!</v>
          </cell>
          <cell r="AM838" t="e">
            <v>#REF!</v>
          </cell>
          <cell r="AN838" t="e">
            <v>#REF!</v>
          </cell>
        </row>
        <row r="839">
          <cell r="A839">
            <v>5681</v>
          </cell>
          <cell r="B839">
            <v>626014</v>
          </cell>
          <cell r="C839" t="str">
            <v xml:space="preserve">AOP Corbières rouge "Carignena"  BIO  , Dom de Montfin </v>
          </cell>
          <cell r="D839">
            <v>2015</v>
          </cell>
          <cell r="E839" t="str">
            <v>rouge</v>
          </cell>
          <cell r="F839" t="str">
            <v>75 cl</v>
          </cell>
          <cell r="G839">
            <v>5.59</v>
          </cell>
          <cell r="H839">
            <v>0</v>
          </cell>
          <cell r="I839">
            <v>0</v>
          </cell>
          <cell r="J839">
            <v>4.4699999999999997E-2</v>
          </cell>
          <cell r="K839">
            <v>0</v>
          </cell>
          <cell r="L839">
            <v>1.4999740686316883E-2</v>
          </cell>
          <cell r="M839">
            <v>0.1</v>
          </cell>
          <cell r="N839">
            <v>5.7496997406863164</v>
          </cell>
          <cell r="O839">
            <v>6.7643526361015489</v>
          </cell>
          <cell r="P839">
            <v>0.35</v>
          </cell>
          <cell r="Q839">
            <v>8.8456919087481793</v>
          </cell>
          <cell r="R839">
            <v>10.703287209585296</v>
          </cell>
          <cell r="S839">
            <v>8.7603305785123968</v>
          </cell>
          <cell r="T839">
            <v>10.6</v>
          </cell>
          <cell r="U839">
            <v>6.7643526361015489</v>
          </cell>
          <cell r="V839">
            <v>3.0106308378260804</v>
          </cell>
          <cell r="W839">
            <v>0.3436663503556186</v>
          </cell>
          <cell r="X839">
            <v>7.0983947415880442</v>
          </cell>
          <cell r="Y839">
            <v>6.927349085164237</v>
          </cell>
          <cell r="Z839">
            <v>6.7643526361015489</v>
          </cell>
          <cell r="AC839">
            <v>5.4032530120481921</v>
          </cell>
          <cell r="AD839" t="e">
            <v>#REF!</v>
          </cell>
          <cell r="AE839" t="e">
            <v>#REF!</v>
          </cell>
          <cell r="AF839" t="e">
            <v>#REF!</v>
          </cell>
          <cell r="AM839" t="e">
            <v>#REF!</v>
          </cell>
          <cell r="AN839" t="e">
            <v>#REF!</v>
          </cell>
        </row>
        <row r="840">
          <cell r="B840" t="str">
            <v>Château de Luc</v>
          </cell>
          <cell r="AF840" t="e">
            <v>#REF!</v>
          </cell>
          <cell r="AM840" t="e">
            <v>#REF!</v>
          </cell>
          <cell r="AN840" t="e">
            <v>#REF!</v>
          </cell>
        </row>
        <row r="841">
          <cell r="A841">
            <v>5645</v>
          </cell>
          <cell r="B841">
            <v>629995</v>
          </cell>
          <cell r="C841" t="str">
            <v>Château de Luc, Cuvée Les Rives</v>
          </cell>
          <cell r="D841">
            <v>2015</v>
          </cell>
          <cell r="E841" t="str">
            <v>rouge</v>
          </cell>
          <cell r="F841" t="str">
            <v>75 cl</v>
          </cell>
          <cell r="G841">
            <v>4.8600000000000003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0.1</v>
          </cell>
          <cell r="N841">
            <v>4.96</v>
          </cell>
          <cell r="O841">
            <v>5.8352941176470585</v>
          </cell>
          <cell r="P841">
            <v>0.35</v>
          </cell>
          <cell r="Q841">
            <v>7.6307692307692303</v>
          </cell>
          <cell r="R841">
            <v>9.2332307692307687</v>
          </cell>
          <cell r="S841">
            <v>7.6033057851239665</v>
          </cell>
          <cell r="T841">
            <v>9.1999999999999993</v>
          </cell>
          <cell r="U841">
            <v>5.8352941176470585</v>
          </cell>
          <cell r="V841">
            <v>2.6433057851239665</v>
          </cell>
          <cell r="W841">
            <v>0.34765217391304343</v>
          </cell>
          <cell r="X841">
            <v>6.1234567901234565</v>
          </cell>
          <cell r="Y841">
            <v>5.9759036144578319</v>
          </cell>
          <cell r="Z841">
            <v>5.8352941176470585</v>
          </cell>
          <cell r="AC841">
            <v>5.4032530120481921</v>
          </cell>
          <cell r="AD841" t="e">
            <v>#REF!</v>
          </cell>
          <cell r="AE841" t="e">
            <v>#REF!</v>
          </cell>
          <cell r="AF841" t="e">
            <v>#REF!</v>
          </cell>
          <cell r="AM841" t="e">
            <v>#REF!</v>
          </cell>
          <cell r="AN841" t="e">
            <v>#REF!</v>
          </cell>
        </row>
        <row r="842">
          <cell r="B842" t="str">
            <v>Château Mansenoble, Guido Janseghers</v>
          </cell>
          <cell r="AC842">
            <v>15</v>
          </cell>
          <cell r="AD842">
            <v>199.58677685950414</v>
          </cell>
          <cell r="AE842">
            <v>4.1779782426424443</v>
          </cell>
          <cell r="AF842" t="e">
            <v>#REF!</v>
          </cell>
          <cell r="AM842">
            <v>13.305785123966944</v>
          </cell>
          <cell r="AN842">
            <v>11.975206611570249</v>
          </cell>
        </row>
        <row r="843">
          <cell r="C843" t="str">
            <v xml:space="preserve">Château Mansenoble </v>
          </cell>
          <cell r="D843">
            <v>2009</v>
          </cell>
          <cell r="E843" t="str">
            <v>rouge</v>
          </cell>
          <cell r="F843" t="str">
            <v>75 cl</v>
          </cell>
          <cell r="G843">
            <v>6.16</v>
          </cell>
          <cell r="H843">
            <v>0</v>
          </cell>
          <cell r="I843">
            <v>0</v>
          </cell>
          <cell r="J843">
            <v>4.4699999999999997E-2</v>
          </cell>
          <cell r="K843">
            <v>0</v>
          </cell>
          <cell r="L843">
            <v>1.4999740686316883E-2</v>
          </cell>
          <cell r="M843">
            <v>0.1</v>
          </cell>
          <cell r="N843">
            <v>6.3196997406863167</v>
          </cell>
          <cell r="O843">
            <v>7.4349408713956668</v>
          </cell>
          <cell r="P843">
            <v>0.35</v>
          </cell>
          <cell r="Q843">
            <v>9.7226149856712567</v>
          </cell>
          <cell r="R843">
            <v>11.764364132662219</v>
          </cell>
          <cell r="S843">
            <v>8.8429752066115697</v>
          </cell>
          <cell r="T843">
            <v>10.7</v>
          </cell>
          <cell r="U843">
            <v>7.4349408713956668</v>
          </cell>
          <cell r="V843">
            <v>2.523275465925253</v>
          </cell>
          <cell r="W843">
            <v>0.28534236577285571</v>
          </cell>
          <cell r="X843">
            <v>7.8020984452917483</v>
          </cell>
          <cell r="Y843">
            <v>7.6140960731160447</v>
          </cell>
          <cell r="Z843">
            <v>7.4349408713956668</v>
          </cell>
          <cell r="AF843" t="e">
            <v>#REF!</v>
          </cell>
          <cell r="AM843">
            <v>0</v>
          </cell>
          <cell r="AN843">
            <v>0</v>
          </cell>
        </row>
        <row r="844">
          <cell r="C844" t="str">
            <v xml:space="preserve">Château Mansenoble Réserve </v>
          </cell>
          <cell r="D844">
            <v>2008</v>
          </cell>
          <cell r="E844" t="str">
            <v>rouge</v>
          </cell>
          <cell r="F844" t="str">
            <v>75 cl</v>
          </cell>
          <cell r="G844">
            <v>9.44</v>
          </cell>
          <cell r="H844">
            <v>0</v>
          </cell>
          <cell r="I844">
            <v>0</v>
          </cell>
          <cell r="J844">
            <v>4.4699999999999997E-2</v>
          </cell>
          <cell r="K844">
            <v>0</v>
          </cell>
          <cell r="L844">
            <v>1.4999740686316883E-2</v>
          </cell>
          <cell r="M844">
            <v>0.1</v>
          </cell>
          <cell r="N844">
            <v>9.5996997406863169</v>
          </cell>
          <cell r="O844">
            <v>11.293764400807431</v>
          </cell>
          <cell r="P844">
            <v>0.35</v>
          </cell>
          <cell r="Q844">
            <v>14.768768831825103</v>
          </cell>
          <cell r="R844">
            <v>17.870210286508375</v>
          </cell>
          <cell r="S844">
            <v>13.305785123966944</v>
          </cell>
          <cell r="T844">
            <v>16.100000000000001</v>
          </cell>
          <cell r="U844">
            <v>11.293764400807431</v>
          </cell>
          <cell r="V844">
            <v>3.7060853832806266</v>
          </cell>
          <cell r="W844">
            <v>0.27853188284282965</v>
          </cell>
          <cell r="X844">
            <v>11.85148116134113</v>
          </cell>
          <cell r="Y844">
            <v>11.565903302031709</v>
          </cell>
          <cell r="Z844">
            <v>11.293764400807431</v>
          </cell>
          <cell r="AF844" t="e">
            <v>#REF!</v>
          </cell>
          <cell r="AM844">
            <v>0</v>
          </cell>
          <cell r="AN844">
            <v>0</v>
          </cell>
        </row>
        <row r="845">
          <cell r="B845" t="str">
            <v>Laurent Miquel</v>
          </cell>
          <cell r="AF845" t="e">
            <v>#REF!</v>
          </cell>
          <cell r="AM845" t="e">
            <v>#REF!</v>
          </cell>
          <cell r="AN845" t="e">
            <v>#REF!</v>
          </cell>
        </row>
        <row r="846">
          <cell r="A846">
            <v>5675</v>
          </cell>
          <cell r="C846" t="str">
            <v>Les Auzines rouge, Laurent Miquel - BIO</v>
          </cell>
          <cell r="D846">
            <v>2015</v>
          </cell>
          <cell r="E846" t="str">
            <v>rouge</v>
          </cell>
          <cell r="F846" t="str">
            <v>75 cl</v>
          </cell>
          <cell r="G846">
            <v>4.0999999999999996</v>
          </cell>
          <cell r="H846">
            <v>0.56181449999999999</v>
          </cell>
          <cell r="I846">
            <v>0.3</v>
          </cell>
          <cell r="J846">
            <v>4.4699999999999997E-2</v>
          </cell>
          <cell r="K846">
            <v>7.3949999999999988E-2</v>
          </cell>
          <cell r="L846">
            <v>1.4999740686316883E-2</v>
          </cell>
          <cell r="M846">
            <v>0.1</v>
          </cell>
          <cell r="N846">
            <v>5.1954642406863156</v>
          </cell>
          <cell r="O846">
            <v>6.1123108713956658</v>
          </cell>
          <cell r="P846">
            <v>0.35</v>
          </cell>
          <cell r="Q846">
            <v>7.9930219087481778</v>
          </cell>
          <cell r="R846">
            <v>9.6715565095852956</v>
          </cell>
          <cell r="S846">
            <v>8.223140495867769</v>
          </cell>
          <cell r="T846">
            <v>9.9499999999999993</v>
          </cell>
          <cell r="U846">
            <v>6.1123108713956658</v>
          </cell>
          <cell r="V846">
            <v>3.0276762551814533</v>
          </cell>
          <cell r="W846">
            <v>0.36818977575573453</v>
          </cell>
          <cell r="X846">
            <v>6.4141533835633524</v>
          </cell>
          <cell r="Y846">
            <v>6.2595954707064045</v>
          </cell>
          <cell r="Z846">
            <v>6.1123108713956658</v>
          </cell>
          <cell r="AC846">
            <v>5.4032530120481921</v>
          </cell>
          <cell r="AD846" t="e">
            <v>#REF!</v>
          </cell>
          <cell r="AE846" t="e">
            <v>#REF!</v>
          </cell>
          <cell r="AF846" t="e">
            <v>#REF!</v>
          </cell>
          <cell r="AM846" t="e">
            <v>#REF!</v>
          </cell>
          <cell r="AN846" t="e">
            <v>#REF!</v>
          </cell>
        </row>
        <row r="847">
          <cell r="A847">
            <v>5676</v>
          </cell>
          <cell r="C847" t="str">
            <v>Les Auzines rosé, Laurent Miquel - BIO</v>
          </cell>
          <cell r="D847">
            <v>2016</v>
          </cell>
          <cell r="E847" t="str">
            <v>rosé</v>
          </cell>
          <cell r="F847" t="str">
            <v>75 cl</v>
          </cell>
          <cell r="G847">
            <v>4.0999999999999996</v>
          </cell>
          <cell r="H847">
            <v>0.56181449999999999</v>
          </cell>
          <cell r="I847">
            <v>0.3</v>
          </cell>
          <cell r="J847">
            <v>4.4699999999999997E-2</v>
          </cell>
          <cell r="K847">
            <v>7.3949999999999988E-2</v>
          </cell>
          <cell r="L847">
            <v>1.4999740686316883E-2</v>
          </cell>
          <cell r="M847">
            <v>0.1</v>
          </cell>
          <cell r="N847">
            <v>5.1954642406863156</v>
          </cell>
          <cell r="O847">
            <v>6.1123108713956658</v>
          </cell>
          <cell r="P847">
            <v>0.35</v>
          </cell>
          <cell r="Q847">
            <v>7.9930219087481778</v>
          </cell>
          <cell r="R847">
            <v>9.6715565095852956</v>
          </cell>
          <cell r="S847">
            <v>8.223140495867769</v>
          </cell>
          <cell r="T847">
            <v>9.9499999999999993</v>
          </cell>
          <cell r="U847">
            <v>6.1123108713956658</v>
          </cell>
          <cell r="V847">
            <v>3.0276762551814533</v>
          </cell>
          <cell r="W847">
            <v>0.36818977575573453</v>
          </cell>
          <cell r="X847">
            <v>6.4141533835633524</v>
          </cell>
          <cell r="Y847">
            <v>6.2595954707064045</v>
          </cell>
          <cell r="Z847">
            <v>6.1123108713956658</v>
          </cell>
          <cell r="AC847">
            <v>5.4032530120481921</v>
          </cell>
          <cell r="AD847" t="e">
            <v>#REF!</v>
          </cell>
          <cell r="AE847" t="e">
            <v>#REF!</v>
          </cell>
          <cell r="AF847" t="e">
            <v>#REF!</v>
          </cell>
          <cell r="AM847" t="e">
            <v>#REF!</v>
          </cell>
          <cell r="AN847" t="e">
            <v>#REF!</v>
          </cell>
        </row>
        <row r="848">
          <cell r="A848" t="str">
            <v>Saint Chinian</v>
          </cell>
        </row>
        <row r="849">
          <cell r="B849" t="str">
            <v>Domaine Laurent Miquel</v>
          </cell>
          <cell r="AF849" t="e">
            <v>#REF!</v>
          </cell>
          <cell r="AM849" t="e">
            <v>#REF!</v>
          </cell>
          <cell r="AN849" t="e">
            <v>#REF!</v>
          </cell>
        </row>
        <row r="850">
          <cell r="A850">
            <v>5656</v>
          </cell>
          <cell r="C850" t="str">
            <v>Cazal Viel Cuvée des Fées</v>
          </cell>
          <cell r="D850">
            <v>2011</v>
          </cell>
          <cell r="E850" t="str">
            <v>rouge</v>
          </cell>
          <cell r="F850" t="str">
            <v>75 cl</v>
          </cell>
          <cell r="G850">
            <v>4.1500000000000004</v>
          </cell>
          <cell r="H850">
            <v>0.56181449999999999</v>
          </cell>
          <cell r="I850">
            <v>0.3</v>
          </cell>
          <cell r="J850">
            <v>4.4699999999999997E-2</v>
          </cell>
          <cell r="K850">
            <v>7.3949999999999988E-2</v>
          </cell>
          <cell r="L850">
            <v>1.4999740686316883E-2</v>
          </cell>
          <cell r="M850">
            <v>0.1</v>
          </cell>
          <cell r="N850">
            <v>5.2454642406863163</v>
          </cell>
          <cell r="O850">
            <v>6.1711344008074311</v>
          </cell>
          <cell r="P850">
            <v>0.35</v>
          </cell>
          <cell r="Q850">
            <v>8.0699449856712562</v>
          </cell>
          <cell r="R850">
            <v>9.7646334326622188</v>
          </cell>
          <cell r="S850">
            <v>9.4214876033057848</v>
          </cell>
          <cell r="T850">
            <v>11.399999999999999</v>
          </cell>
          <cell r="U850">
            <v>5.2454642406863163</v>
          </cell>
          <cell r="V850">
            <v>4.1760233626194685</v>
          </cell>
          <cell r="W850">
            <v>0.44324458497978569</v>
          </cell>
          <cell r="X850">
            <v>6.4758817786250811</v>
          </cell>
          <cell r="Y850">
            <v>6.319836434561827</v>
          </cell>
          <cell r="Z850">
            <v>6.1711344008074311</v>
          </cell>
        </row>
        <row r="851">
          <cell r="A851">
            <v>5757</v>
          </cell>
          <cell r="C851" t="str">
            <v>Ch. Cazal Viel V.V. rosé, Laurent Miquel</v>
          </cell>
          <cell r="D851">
            <v>2014</v>
          </cell>
          <cell r="E851" t="str">
            <v>rosé</v>
          </cell>
          <cell r="F851" t="str">
            <v>75 cl</v>
          </cell>
          <cell r="G851">
            <v>3.35</v>
          </cell>
          <cell r="H851">
            <v>0.56181449999999999</v>
          </cell>
          <cell r="I851">
            <v>0.3</v>
          </cell>
          <cell r="J851">
            <v>4.4699999999999997E-2</v>
          </cell>
          <cell r="K851">
            <v>7.3949999999999988E-2</v>
          </cell>
          <cell r="L851">
            <v>1.4999740686316883E-2</v>
          </cell>
          <cell r="M851">
            <v>0.1</v>
          </cell>
          <cell r="N851">
            <v>4.4454642406863165</v>
          </cell>
          <cell r="O851">
            <v>5.2299579302191956</v>
          </cell>
          <cell r="P851">
            <v>0.35</v>
          </cell>
          <cell r="Q851">
            <v>6.8391757549020253</v>
          </cell>
          <cell r="R851">
            <v>8.2754026634314499</v>
          </cell>
          <cell r="S851">
            <v>6.8595041322314056</v>
          </cell>
          <cell r="T851">
            <v>8.3000000000000007</v>
          </cell>
          <cell r="U851">
            <v>4.4454642406863165</v>
          </cell>
          <cell r="V851">
            <v>2.4140398915450891</v>
          </cell>
          <cell r="W851">
            <v>0.35192629744211534</v>
          </cell>
          <cell r="X851">
            <v>5.4882274576374277</v>
          </cell>
          <cell r="Y851">
            <v>5.3559810128750804</v>
          </cell>
          <cell r="Z851">
            <v>5.2299579302191956</v>
          </cell>
        </row>
        <row r="852">
          <cell r="A852">
            <v>5750</v>
          </cell>
          <cell r="C852" t="str">
            <v>Cazal Viel Vieilles Vignes rouge 2015, Laurent Miquel</v>
          </cell>
          <cell r="D852">
            <v>2015</v>
          </cell>
          <cell r="E852" t="str">
            <v>rouge</v>
          </cell>
          <cell r="F852" t="str">
            <v>75 cl</v>
          </cell>
          <cell r="G852">
            <v>4.5</v>
          </cell>
          <cell r="H852">
            <v>0.56181449999999999</v>
          </cell>
          <cell r="I852">
            <v>0.3</v>
          </cell>
          <cell r="J852">
            <v>4.4699999999999997E-2</v>
          </cell>
          <cell r="K852">
            <v>7.3949999999999988E-2</v>
          </cell>
          <cell r="L852">
            <v>1.4999740686316883E-2</v>
          </cell>
          <cell r="M852">
            <v>0.1</v>
          </cell>
          <cell r="N852">
            <v>5.595464240686316</v>
          </cell>
          <cell r="O852">
            <v>6.5828991066897835</v>
          </cell>
          <cell r="P852">
            <v>0.35</v>
          </cell>
          <cell r="Q852">
            <v>8.6084065241327927</v>
          </cell>
          <cell r="R852">
            <v>10.416171894200678</v>
          </cell>
          <cell r="S852">
            <v>9.8347107438016543</v>
          </cell>
          <cell r="T852">
            <v>11.9</v>
          </cell>
          <cell r="U852">
            <v>5.595464240686316</v>
          </cell>
          <cell r="V852">
            <v>4.2392465031153383</v>
          </cell>
          <cell r="W852">
            <v>0.43104943435038306</v>
          </cell>
          <cell r="X852">
            <v>6.90798054405718</v>
          </cell>
          <cell r="Y852">
            <v>6.7415231815497787</v>
          </cell>
          <cell r="Z852">
            <v>6.5828991066897835</v>
          </cell>
          <cell r="AF852" t="e">
            <v>#REF!</v>
          </cell>
          <cell r="AM852">
            <v>0</v>
          </cell>
          <cell r="AN852">
            <v>0</v>
          </cell>
        </row>
        <row r="853">
          <cell r="A853">
            <v>5749</v>
          </cell>
          <cell r="C853" t="str">
            <v>Cazal Viel Vieilles Vignes rosé 2016, Laurent Miquel</v>
          </cell>
          <cell r="D853">
            <v>2016</v>
          </cell>
          <cell r="E853" t="str">
            <v>rosé</v>
          </cell>
          <cell r="F853" t="str">
            <v>75 cl</v>
          </cell>
          <cell r="G853">
            <v>3.6</v>
          </cell>
          <cell r="H853">
            <v>0.56181449999999999</v>
          </cell>
          <cell r="I853">
            <v>0.3</v>
          </cell>
          <cell r="J853">
            <v>4.4699999999999997E-2</v>
          </cell>
          <cell r="K853">
            <v>7.3949999999999988E-2</v>
          </cell>
          <cell r="L853">
            <v>1.4999740686316883E-2</v>
          </cell>
          <cell r="M853">
            <v>0.1</v>
          </cell>
          <cell r="N853">
            <v>4.6954642406863165</v>
          </cell>
          <cell r="O853">
            <v>5.5240755772780199</v>
          </cell>
          <cell r="P853">
            <v>0.35</v>
          </cell>
          <cell r="Q853">
            <v>7.2237911395174095</v>
          </cell>
          <cell r="R853">
            <v>8.7407872788160645</v>
          </cell>
          <cell r="S853">
            <v>7.4380165289256199</v>
          </cell>
          <cell r="T853">
            <v>9</v>
          </cell>
          <cell r="U853">
            <v>4.6954642406863165</v>
          </cell>
          <cell r="V853">
            <v>2.7425522882393034</v>
          </cell>
          <cell r="W853">
            <v>0.368720918752173</v>
          </cell>
          <cell r="X853">
            <v>5.7968694329460693</v>
          </cell>
          <cell r="Y853">
            <v>5.6571858321521891</v>
          </cell>
          <cell r="Z853">
            <v>5.5240755772780199</v>
          </cell>
          <cell r="AF853" t="e">
            <v>#REF!</v>
          </cell>
          <cell r="AM853">
            <v>13.305785123966944</v>
          </cell>
          <cell r="AN853">
            <v>11.975206611570249</v>
          </cell>
        </row>
        <row r="854">
          <cell r="A854">
            <v>5762</v>
          </cell>
          <cell r="C854" t="str">
            <v>Saint-Chinian "Bardou" 2014, Laurent Miquel</v>
          </cell>
          <cell r="D854">
            <v>2014</v>
          </cell>
          <cell r="E854" t="str">
            <v>rouge</v>
          </cell>
          <cell r="F854" t="str">
            <v>75 cl</v>
          </cell>
          <cell r="G854">
            <v>10.1</v>
          </cell>
          <cell r="H854">
            <v>0.56181449999999999</v>
          </cell>
          <cell r="I854">
            <v>0.3</v>
          </cell>
          <cell r="J854">
            <v>4.4699999999999997E-2</v>
          </cell>
          <cell r="K854">
            <v>7.3949999999999988E-2</v>
          </cell>
          <cell r="L854">
            <v>1.4999740686316883E-2</v>
          </cell>
          <cell r="M854">
            <v>0.1</v>
          </cell>
          <cell r="N854">
            <v>11.195464240686318</v>
          </cell>
          <cell r="O854">
            <v>13.171134400807434</v>
          </cell>
          <cell r="P854">
            <v>0.35</v>
          </cell>
          <cell r="Q854">
            <v>17.223791139517413</v>
          </cell>
          <cell r="R854">
            <v>20.84078727881607</v>
          </cell>
          <cell r="S854">
            <v>18.099173553719009</v>
          </cell>
          <cell r="T854">
            <v>21.9</v>
          </cell>
          <cell r="U854">
            <v>11.195464240686318</v>
          </cell>
          <cell r="V854">
            <v>6.9037093130326905</v>
          </cell>
          <cell r="W854">
            <v>0.3814378204917605</v>
          </cell>
          <cell r="X854">
            <v>13.821560790970763</v>
          </cell>
          <cell r="Y854">
            <v>13.48851113335701</v>
          </cell>
          <cell r="Z854">
            <v>13.171134400807434</v>
          </cell>
          <cell r="AF854" t="e">
            <v>#REF!</v>
          </cell>
          <cell r="AM854">
            <v>13.305785123966944</v>
          </cell>
          <cell r="AN854">
            <v>11.975206611570249</v>
          </cell>
        </row>
        <row r="855">
          <cell r="A855">
            <v>5768</v>
          </cell>
          <cell r="C855" t="str">
            <v>Laurent Miquel, Saint-Chinian "Bardou"</v>
          </cell>
          <cell r="D855">
            <v>2011</v>
          </cell>
          <cell r="E855" t="str">
            <v>rouge</v>
          </cell>
          <cell r="F855" t="str">
            <v>75 cl</v>
          </cell>
          <cell r="G855">
            <v>8.9</v>
          </cell>
          <cell r="H855">
            <v>0.56181449999999999</v>
          </cell>
          <cell r="I855">
            <v>0.3</v>
          </cell>
          <cell r="J855">
            <v>4.4699999999999997E-2</v>
          </cell>
          <cell r="K855">
            <v>7.3949999999999988E-2</v>
          </cell>
          <cell r="L855">
            <v>1.4999740686316883E-2</v>
          </cell>
          <cell r="M855">
            <v>0.1</v>
          </cell>
          <cell r="N855">
            <v>9.995464240686319</v>
          </cell>
          <cell r="O855">
            <v>11.759369694925082</v>
          </cell>
          <cell r="P855">
            <v>0.35</v>
          </cell>
          <cell r="Q855">
            <v>15.377637293363566</v>
          </cell>
          <cell r="R855">
            <v>18.606941124969914</v>
          </cell>
          <cell r="S855">
            <v>16.611570247933884</v>
          </cell>
          <cell r="T855">
            <v>20.099999999999998</v>
          </cell>
          <cell r="U855">
            <v>9.995464240686319</v>
          </cell>
          <cell r="V855">
            <v>6.6161060072475646</v>
          </cell>
          <cell r="W855">
            <v>0.39828299844624643</v>
          </cell>
          <cell r="X855">
            <v>12.340079309489282</v>
          </cell>
          <cell r="Y855">
            <v>12.042728000826891</v>
          </cell>
          <cell r="Z855">
            <v>11.759369694925082</v>
          </cell>
          <cell r="AF855" t="e">
            <v>#REF!</v>
          </cell>
          <cell r="AM855">
            <v>8.1818181818181817</v>
          </cell>
          <cell r="AN855">
            <v>7.3636363636363633</v>
          </cell>
        </row>
        <row r="856">
          <cell r="A856">
            <v>5763</v>
          </cell>
          <cell r="C856" t="str">
            <v>Larmes des Fées rouge</v>
          </cell>
          <cell r="D856">
            <v>2009</v>
          </cell>
          <cell r="E856" t="str">
            <v>rouge</v>
          </cell>
          <cell r="F856" t="str">
            <v>75 cl</v>
          </cell>
          <cell r="G856">
            <v>16.850000000000001</v>
          </cell>
          <cell r="H856">
            <v>0.56181449999999999</v>
          </cell>
          <cell r="I856">
            <v>0.3</v>
          </cell>
          <cell r="J856">
            <v>4.4699999999999997E-2</v>
          </cell>
          <cell r="K856">
            <v>7.3949999999999988E-2</v>
          </cell>
          <cell r="L856">
            <v>1.4999740686316883E-2</v>
          </cell>
          <cell r="M856">
            <v>0.1</v>
          </cell>
          <cell r="N856">
            <v>17.94546424068632</v>
          </cell>
          <cell r="O856">
            <v>21.112310871395671</v>
          </cell>
          <cell r="P856">
            <v>0.35</v>
          </cell>
          <cell r="Q856">
            <v>27.6084065241328</v>
          </cell>
          <cell r="R856">
            <v>33.406171894200689</v>
          </cell>
          <cell r="S856">
            <v>30.743801652892564</v>
          </cell>
          <cell r="T856">
            <v>37.200000000000003</v>
          </cell>
          <cell r="U856">
            <v>17.94546424068632</v>
          </cell>
          <cell r="V856">
            <v>12.798337412206244</v>
          </cell>
          <cell r="W856">
            <v>0.41629000722498805</v>
          </cell>
          <cell r="X856">
            <v>22.154894124304096</v>
          </cell>
          <cell r="Y856">
            <v>21.621041253838939</v>
          </cell>
          <cell r="Z856">
            <v>21.112310871395671</v>
          </cell>
          <cell r="AF856" t="e">
            <v>#REF!</v>
          </cell>
          <cell r="AM856">
            <v>8.1818181818181817</v>
          </cell>
          <cell r="AN856">
            <v>7.3636363636363633</v>
          </cell>
        </row>
        <row r="857">
          <cell r="A857">
            <v>5761</v>
          </cell>
          <cell r="C857" t="str">
            <v>Artisan Saint-Chinian, Connemara 2016</v>
          </cell>
          <cell r="D857">
            <v>2016</v>
          </cell>
          <cell r="E857" t="str">
            <v>rouge</v>
          </cell>
          <cell r="F857" t="str">
            <v>75 cl</v>
          </cell>
          <cell r="G857">
            <v>4.2</v>
          </cell>
          <cell r="H857">
            <v>0.56181449999999999</v>
          </cell>
          <cell r="I857">
            <v>0.3</v>
          </cell>
          <cell r="J857">
            <v>4.4699999999999997E-2</v>
          </cell>
          <cell r="K857">
            <v>7.3949999999999988E-2</v>
          </cell>
          <cell r="L857">
            <v>1.4999740686316883E-2</v>
          </cell>
          <cell r="M857">
            <v>0.1</v>
          </cell>
          <cell r="N857">
            <v>5.2954642406863162</v>
          </cell>
          <cell r="O857">
            <v>6.2299579302191956</v>
          </cell>
          <cell r="P857">
            <v>0.35</v>
          </cell>
          <cell r="Q857">
            <v>8.1468680625943328</v>
          </cell>
          <cell r="R857">
            <v>9.8577103557391421</v>
          </cell>
          <cell r="S857">
            <v>8.223140495867769</v>
          </cell>
          <cell r="T857">
            <v>9.9499999999999993</v>
          </cell>
          <cell r="U857">
            <v>5.2954642406863162</v>
          </cell>
          <cell r="V857">
            <v>2.9276762551814528</v>
          </cell>
          <cell r="W857">
            <v>0.35602897173563397</v>
          </cell>
          <cell r="X857">
            <v>6.5376101736868097</v>
          </cell>
          <cell r="Y857">
            <v>6.3800773984172485</v>
          </cell>
          <cell r="Z857">
            <v>6.2299579302191956</v>
          </cell>
          <cell r="AF857" t="e">
            <v>#REF!</v>
          </cell>
          <cell r="AM857">
            <v>8.1818181818181817</v>
          </cell>
          <cell r="AN857">
            <v>7.3636363636363633</v>
          </cell>
        </row>
        <row r="858">
          <cell r="B858" t="str">
            <v>Vignobles Vellas</v>
          </cell>
          <cell r="AF858" t="e">
            <v>#REF!</v>
          </cell>
          <cell r="AM858" t="e">
            <v>#REF!</v>
          </cell>
          <cell r="AN858" t="e">
            <v>#REF!</v>
          </cell>
        </row>
        <row r="859">
          <cell r="A859">
            <v>5770</v>
          </cell>
          <cell r="C859" t="str">
            <v>Saint-Chinian, Secret des Diables, Vignobles Vellas</v>
          </cell>
          <cell r="D859">
            <v>2013</v>
          </cell>
          <cell r="E859" t="str">
            <v>rouge</v>
          </cell>
          <cell r="F859" t="str">
            <v>75 cl</v>
          </cell>
          <cell r="G859">
            <v>5.9340000000000002</v>
          </cell>
          <cell r="H859">
            <v>0</v>
          </cell>
          <cell r="I859">
            <v>0</v>
          </cell>
          <cell r="J859">
            <v>4.4699999999999997E-2</v>
          </cell>
          <cell r="K859">
            <v>0</v>
          </cell>
          <cell r="L859">
            <v>1.4999740686316883E-2</v>
          </cell>
          <cell r="M859">
            <v>0.1</v>
          </cell>
          <cell r="N859">
            <v>6.0936997406863167</v>
          </cell>
          <cell r="O859">
            <v>7.1690585184544906</v>
          </cell>
          <cell r="P859">
            <v>0.35</v>
          </cell>
          <cell r="Q859">
            <v>9.3749226779789492</v>
          </cell>
          <cell r="R859">
            <v>11.343656440354529</v>
          </cell>
          <cell r="S859">
            <v>9.5041322314049594</v>
          </cell>
          <cell r="T859">
            <v>11.5</v>
          </cell>
          <cell r="U859">
            <v>7.1690585184544906</v>
          </cell>
          <cell r="V859">
            <v>3.4104324907186427</v>
          </cell>
          <cell r="W859">
            <v>0.35883680989300498</v>
          </cell>
          <cell r="X859">
            <v>7.523086099612736</v>
          </cell>
          <cell r="Y859">
            <v>7.3418069164895385</v>
          </cell>
          <cell r="Z859">
            <v>7.1690585184544906</v>
          </cell>
        </row>
        <row r="860">
          <cell r="B860" t="str">
            <v>Domaine Marion Pla</v>
          </cell>
          <cell r="AF860" t="e">
            <v>#REF!</v>
          </cell>
          <cell r="AM860" t="e">
            <v>#REF!</v>
          </cell>
          <cell r="AN860" t="e">
            <v>#REF!</v>
          </cell>
        </row>
        <row r="861">
          <cell r="A861">
            <v>5765</v>
          </cell>
          <cell r="C861" t="str">
            <v>Saint Chinian, Marion Pla Tradition rouge</v>
          </cell>
          <cell r="D861">
            <v>2011</v>
          </cell>
          <cell r="E861" t="str">
            <v>blanc</v>
          </cell>
          <cell r="F861" t="str">
            <v>75 cl</v>
          </cell>
          <cell r="G861">
            <v>3.8</v>
          </cell>
          <cell r="H861">
            <v>0</v>
          </cell>
          <cell r="I861">
            <v>0</v>
          </cell>
          <cell r="J861">
            <v>4.4699999999999997E-2</v>
          </cell>
          <cell r="K861">
            <v>0</v>
          </cell>
          <cell r="L861">
            <v>1.4999740686316883E-2</v>
          </cell>
          <cell r="M861">
            <v>0.1</v>
          </cell>
          <cell r="N861">
            <v>3.9596997406863168</v>
          </cell>
          <cell r="O861">
            <v>4.6584702831603728</v>
          </cell>
          <cell r="P861">
            <v>0.35</v>
          </cell>
          <cell r="Q861">
            <v>6.0918457549020255</v>
          </cell>
          <cell r="R861">
            <v>7.3711333634314506</v>
          </cell>
          <cell r="S861">
            <v>5.8677685950413228</v>
          </cell>
          <cell r="T861">
            <v>7.1000000000000005</v>
          </cell>
          <cell r="U861">
            <v>4.6584702831603728</v>
          </cell>
          <cell r="V861">
            <v>1.9080688543550059</v>
          </cell>
          <cell r="W861">
            <v>0.32517793151683899</v>
          </cell>
          <cell r="X861">
            <v>4.8885181983781685</v>
          </cell>
          <cell r="Y861">
            <v>4.7707225791401413</v>
          </cell>
          <cell r="Z861">
            <v>4.6584702831603728</v>
          </cell>
        </row>
        <row r="862">
          <cell r="A862">
            <v>5766</v>
          </cell>
          <cell r="C862" t="str">
            <v>Saint Chinian, Petit Bonheur rosé</v>
          </cell>
          <cell r="D862">
            <v>2011</v>
          </cell>
          <cell r="E862" t="str">
            <v>rosé</v>
          </cell>
          <cell r="F862" t="str">
            <v>75 cl</v>
          </cell>
          <cell r="G862">
            <v>3.8</v>
          </cell>
          <cell r="H862">
            <v>0</v>
          </cell>
          <cell r="I862">
            <v>0</v>
          </cell>
          <cell r="J862">
            <v>4.4699999999999997E-2</v>
          </cell>
          <cell r="K862">
            <v>0</v>
          </cell>
          <cell r="L862">
            <v>1.4999740686316883E-2</v>
          </cell>
          <cell r="M862">
            <v>0.1</v>
          </cell>
          <cell r="N862">
            <v>3.9596997406863168</v>
          </cell>
          <cell r="O862">
            <v>4.6584702831603728</v>
          </cell>
          <cell r="P862">
            <v>0.35</v>
          </cell>
          <cell r="Q862">
            <v>6.0918457549020255</v>
          </cell>
          <cell r="R862">
            <v>7.3711333634314506</v>
          </cell>
          <cell r="S862">
            <v>5.8677685950413228</v>
          </cell>
          <cell r="T862">
            <v>7.1000000000000005</v>
          </cell>
          <cell r="U862">
            <v>4.6584702831603728</v>
          </cell>
          <cell r="V862">
            <v>1.9080688543550059</v>
          </cell>
          <cell r="W862">
            <v>0.32517793151683899</v>
          </cell>
          <cell r="X862">
            <v>4.8885181983781685</v>
          </cell>
          <cell r="Y862">
            <v>4.7707225791401413</v>
          </cell>
          <cell r="Z862">
            <v>4.6584702831603728</v>
          </cell>
        </row>
        <row r="863">
          <cell r="A863">
            <v>5767</v>
          </cell>
          <cell r="C863" t="str">
            <v>Saint Chinian, Conviction intime rouge</v>
          </cell>
          <cell r="D863">
            <v>2011</v>
          </cell>
          <cell r="E863" t="str">
            <v>rouge</v>
          </cell>
          <cell r="F863" t="str">
            <v>75 cl</v>
          </cell>
          <cell r="G863">
            <v>4.9000000000000004</v>
          </cell>
          <cell r="H863">
            <v>0</v>
          </cell>
          <cell r="I863">
            <v>0</v>
          </cell>
          <cell r="J863">
            <v>4.4699999999999997E-2</v>
          </cell>
          <cell r="K863">
            <v>0</v>
          </cell>
          <cell r="L863">
            <v>1.4999740686316883E-2</v>
          </cell>
          <cell r="M863">
            <v>0.1</v>
          </cell>
          <cell r="N863">
            <v>5.0596997406863169</v>
          </cell>
          <cell r="O863">
            <v>5.9525879302191962</v>
          </cell>
          <cell r="P863">
            <v>0.35</v>
          </cell>
          <cell r="Q863">
            <v>7.784153447209718</v>
          </cell>
          <cell r="R863">
            <v>9.4188256711237592</v>
          </cell>
          <cell r="S863">
            <v>7.5206611570247937</v>
          </cell>
          <cell r="T863">
            <v>9.1</v>
          </cell>
          <cell r="U863">
            <v>5.9525879302191962</v>
          </cell>
          <cell r="V863">
            <v>2.4609614163384768</v>
          </cell>
          <cell r="W863">
            <v>0.32722673777687439</v>
          </cell>
          <cell r="X863">
            <v>6.246542889736193</v>
          </cell>
          <cell r="Y863">
            <v>6.096023783959418</v>
          </cell>
          <cell r="Z863">
            <v>5.9525879302191962</v>
          </cell>
          <cell r="AF863" t="e">
            <v>#REF!</v>
          </cell>
          <cell r="AM863" t="e">
            <v>#REF!</v>
          </cell>
          <cell r="AN863" t="e">
            <v>#REF!</v>
          </cell>
        </row>
        <row r="864">
          <cell r="B864" t="str">
            <v>Clos de la Rivière</v>
          </cell>
          <cell r="AF864" t="e">
            <v>#REF!</v>
          </cell>
          <cell r="AM864" t="e">
            <v>#REF!</v>
          </cell>
          <cell r="AN864" t="e">
            <v>#REF!</v>
          </cell>
        </row>
        <row r="865">
          <cell r="A865">
            <v>5775</v>
          </cell>
          <cell r="C865" t="str">
            <v>Saint Chinian, Les Schistes de Paul, rouge 2017, Clos de la Rivière</v>
          </cell>
          <cell r="D865">
            <v>2017</v>
          </cell>
          <cell r="E865" t="str">
            <v>rouge</v>
          </cell>
          <cell r="F865" t="str">
            <v>75 cl</v>
          </cell>
          <cell r="G865">
            <v>4.58</v>
          </cell>
          <cell r="H865">
            <v>0</v>
          </cell>
          <cell r="I865">
            <v>0</v>
          </cell>
          <cell r="J865">
            <v>4.4699999999999997E-2</v>
          </cell>
          <cell r="K865">
            <v>0</v>
          </cell>
          <cell r="L865">
            <v>1.4999740686316883E-2</v>
          </cell>
          <cell r="M865">
            <v>0.1</v>
          </cell>
          <cell r="N865">
            <v>4.7396997406863166</v>
          </cell>
          <cell r="O865">
            <v>5.5761173419839016</v>
          </cell>
          <cell r="P865">
            <v>0.35</v>
          </cell>
          <cell r="Q865">
            <v>7.2918457549020257</v>
          </cell>
          <cell r="R865">
            <v>8.8231333634314506</v>
          </cell>
          <cell r="S865">
            <v>7.1074380165289259</v>
          </cell>
          <cell r="T865">
            <v>8.6</v>
          </cell>
          <cell r="U865">
            <v>5.5761173419839016</v>
          </cell>
          <cell r="V865">
            <v>2.3677382758426093</v>
          </cell>
          <cell r="W865">
            <v>0.33313526904297175</v>
          </cell>
          <cell r="X865">
            <v>5.8514811613411313</v>
          </cell>
          <cell r="Y865">
            <v>5.7104816152847189</v>
          </cell>
          <cell r="Z865">
            <v>5.5761173419839016</v>
          </cell>
        </row>
        <row r="866">
          <cell r="A866" t="str">
            <v>Faugères</v>
          </cell>
        </row>
        <row r="867">
          <cell r="B867" t="str">
            <v>Domaine Laurent Miquel</v>
          </cell>
          <cell r="AF867" t="e">
            <v>#REF!</v>
          </cell>
          <cell r="AM867" t="e">
            <v>#REF!</v>
          </cell>
          <cell r="AN867" t="e">
            <v>#REF!</v>
          </cell>
        </row>
        <row r="868">
          <cell r="A868">
            <v>5751</v>
          </cell>
          <cell r="C868" t="str">
            <v>Faugères "Saga Pegot"</v>
          </cell>
          <cell r="D868">
            <v>2008</v>
          </cell>
          <cell r="E868" t="str">
            <v>rouge</v>
          </cell>
          <cell r="F868" t="str">
            <v>75 cl</v>
          </cell>
          <cell r="G868">
            <v>7.45</v>
          </cell>
          <cell r="H868">
            <v>0.56181449999999999</v>
          </cell>
          <cell r="I868">
            <v>0.73</v>
          </cell>
          <cell r="J868">
            <v>4.4699999999999997E-2</v>
          </cell>
          <cell r="K868">
            <v>7.3949999999999988E-2</v>
          </cell>
          <cell r="L868">
            <v>1.4999740686316883E-2</v>
          </cell>
          <cell r="M868">
            <v>0.1</v>
          </cell>
          <cell r="N868">
            <v>8.9754642406863177</v>
          </cell>
          <cell r="O868">
            <v>10.559369694925079</v>
          </cell>
          <cell r="P868">
            <v>0.35</v>
          </cell>
          <cell r="Q868">
            <v>13.808406524132796</v>
          </cell>
          <cell r="R868">
            <v>16.708171894200682</v>
          </cell>
          <cell r="S868">
            <v>13.305785123966944</v>
          </cell>
          <cell r="T868">
            <v>16.100000000000001</v>
          </cell>
          <cell r="U868">
            <v>8.9754642406863177</v>
          </cell>
          <cell r="V868">
            <v>4.3303208832806259</v>
          </cell>
          <cell r="W868">
            <v>0.32544647632109047</v>
          </cell>
          <cell r="X868">
            <v>11.08082005023002</v>
          </cell>
          <cell r="Y868">
            <v>10.813812338176287</v>
          </cell>
          <cell r="Z868">
            <v>10.559369694925079</v>
          </cell>
          <cell r="AF868" t="e">
            <v>#REF!</v>
          </cell>
          <cell r="AM868">
            <v>0</v>
          </cell>
          <cell r="AN868">
            <v>0</v>
          </cell>
        </row>
        <row r="869">
          <cell r="A869">
            <v>5752</v>
          </cell>
          <cell r="C869" t="str">
            <v>L'Artisan Faugères, Kinsale</v>
          </cell>
          <cell r="D869">
            <v>2014</v>
          </cell>
          <cell r="E869" t="str">
            <v>rouge</v>
          </cell>
          <cell r="F869" t="str">
            <v>75 cl</v>
          </cell>
          <cell r="G869">
            <v>4.2</v>
          </cell>
          <cell r="H869">
            <v>0.56181449999999999</v>
          </cell>
          <cell r="I869">
            <v>0.3</v>
          </cell>
          <cell r="J869">
            <v>4.4699999999999997E-2</v>
          </cell>
          <cell r="K869">
            <v>7.3949999999999988E-2</v>
          </cell>
          <cell r="L869">
            <v>1.4999740686316883E-2</v>
          </cell>
          <cell r="M869">
            <v>0.1</v>
          </cell>
          <cell r="N869">
            <v>5.2954642406863162</v>
          </cell>
          <cell r="O869">
            <v>6.2299579302191956</v>
          </cell>
          <cell r="P869">
            <v>0.35</v>
          </cell>
          <cell r="Q869">
            <v>8.1468680625943328</v>
          </cell>
          <cell r="R869">
            <v>9.8577103557391421</v>
          </cell>
          <cell r="S869">
            <v>8.1818181818181817</v>
          </cell>
          <cell r="T869">
            <v>9.9</v>
          </cell>
          <cell r="U869">
            <v>5.2954642406863162</v>
          </cell>
          <cell r="V869">
            <v>2.8863539411318655</v>
          </cell>
          <cell r="W869">
            <v>0.35277659280500578</v>
          </cell>
          <cell r="X869">
            <v>6.5376101736868097</v>
          </cell>
          <cell r="Y869">
            <v>6.3800773984172485</v>
          </cell>
          <cell r="Z869">
            <v>6.2299579302191956</v>
          </cell>
          <cell r="AF869" t="e">
            <v>#REF!</v>
          </cell>
          <cell r="AM869">
            <v>0</v>
          </cell>
          <cell r="AN869">
            <v>0</v>
          </cell>
        </row>
        <row r="870">
          <cell r="B870" t="str">
            <v>Domaine Leo Vareille</v>
          </cell>
          <cell r="AF870" t="e">
            <v>#REF!</v>
          </cell>
          <cell r="AM870" t="e">
            <v>#REF!</v>
          </cell>
          <cell r="AN870" t="e">
            <v>#REF!</v>
          </cell>
        </row>
        <row r="871">
          <cell r="A871">
            <v>5745</v>
          </cell>
          <cell r="C871" t="str">
            <v>Leo Vareille, Faugères, Cuvée Prestige</v>
          </cell>
          <cell r="D871">
            <v>2012</v>
          </cell>
          <cell r="E871" t="str">
            <v>rouge</v>
          </cell>
          <cell r="F871" t="str">
            <v>75 cl</v>
          </cell>
          <cell r="G871">
            <v>5.52</v>
          </cell>
          <cell r="H871">
            <v>0</v>
          </cell>
          <cell r="I871">
            <v>0</v>
          </cell>
          <cell r="J871">
            <v>4.4699999999999997E-2</v>
          </cell>
          <cell r="K871">
            <v>0</v>
          </cell>
          <cell r="L871">
            <v>1.4999740686316883E-2</v>
          </cell>
          <cell r="M871">
            <v>0.1</v>
          </cell>
          <cell r="N871">
            <v>5.6796997406863161</v>
          </cell>
          <cell r="O871">
            <v>6.6819996949250777</v>
          </cell>
          <cell r="P871">
            <v>0.35</v>
          </cell>
          <cell r="Q871">
            <v>8.7379996010558703</v>
          </cell>
          <cell r="R871">
            <v>10.572979517277602</v>
          </cell>
          <cell r="S871">
            <v>8.5123966942148748</v>
          </cell>
          <cell r="T871">
            <v>10.299999999999999</v>
          </cell>
          <cell r="U871">
            <v>6.5172938125721371</v>
          </cell>
          <cell r="V871">
            <v>2.8326969535285587</v>
          </cell>
          <cell r="W871">
            <v>0.33277313725918023</v>
          </cell>
          <cell r="X871">
            <v>7.011974988501624</v>
          </cell>
          <cell r="Y871">
            <v>6.8430117357666465</v>
          </cell>
          <cell r="Z871">
            <v>6.6819996949250777</v>
          </cell>
          <cell r="AF871" t="e">
            <v>#REF!</v>
          </cell>
          <cell r="AM871" t="e">
            <v>#REF!</v>
          </cell>
          <cell r="AN871" t="e">
            <v>#REF!</v>
          </cell>
        </row>
        <row r="872">
          <cell r="A872">
            <v>5746</v>
          </cell>
          <cell r="C872" t="str">
            <v>Leo Vareille, Faugères, Tonnerre de Dieu</v>
          </cell>
          <cell r="D872">
            <v>2012</v>
          </cell>
          <cell r="E872" t="str">
            <v>rouge</v>
          </cell>
          <cell r="F872" t="str">
            <v>75 cl</v>
          </cell>
          <cell r="G872">
            <v>8.3699999999999992</v>
          </cell>
          <cell r="H872">
            <v>0</v>
          </cell>
          <cell r="I872">
            <v>0</v>
          </cell>
          <cell r="J872">
            <v>4.4699999999999997E-2</v>
          </cell>
          <cell r="K872">
            <v>0</v>
          </cell>
          <cell r="L872">
            <v>1.4999740686316883E-2</v>
          </cell>
          <cell r="M872">
            <v>0.1</v>
          </cell>
          <cell r="N872">
            <v>8.5296997406863166</v>
          </cell>
          <cell r="O872">
            <v>10.034940871395667</v>
          </cell>
          <cell r="P872">
            <v>0.35</v>
          </cell>
          <cell r="Q872">
            <v>13.122614985671255</v>
          </cell>
          <cell r="R872">
            <v>15.878364132662218</v>
          </cell>
          <cell r="S872">
            <v>12.892561983471074</v>
          </cell>
          <cell r="T872">
            <v>15.6</v>
          </cell>
          <cell r="U872">
            <v>9.870234989042725</v>
          </cell>
          <cell r="V872">
            <v>4.3628622427847574</v>
          </cell>
          <cell r="W872">
            <v>0.33840149447240747</v>
          </cell>
          <cell r="X872">
            <v>10.530493507020143</v>
          </cell>
          <cell r="Y872">
            <v>10.276746675525683</v>
          </cell>
          <cell r="Z872">
            <v>10.034940871395667</v>
          </cell>
          <cell r="AF872" t="e">
            <v>#REF!</v>
          </cell>
          <cell r="AM872">
            <v>7.2727272727272725</v>
          </cell>
          <cell r="AN872">
            <v>6.545454545454545</v>
          </cell>
        </row>
        <row r="873">
          <cell r="A873" t="str">
            <v>Minervois</v>
          </cell>
          <cell r="AC873">
            <v>5.4830418562485734</v>
          </cell>
          <cell r="AD873" t="e">
            <v>#REF!</v>
          </cell>
          <cell r="AE873" t="e">
            <v>#REF!</v>
          </cell>
          <cell r="AF873" t="e">
            <v>#REF!</v>
          </cell>
          <cell r="AM873" t="e">
            <v>#REF!</v>
          </cell>
          <cell r="AN873" t="e">
            <v>#REF!</v>
          </cell>
        </row>
        <row r="874">
          <cell r="B874" t="str">
            <v>Château La Villatade</v>
          </cell>
          <cell r="AC874">
            <v>37</v>
          </cell>
          <cell r="AD874" t="e">
            <v>#REF!</v>
          </cell>
          <cell r="AE874" t="e">
            <v>#REF!</v>
          </cell>
          <cell r="AF874" t="e">
            <v>#REF!</v>
          </cell>
          <cell r="AM874" t="e">
            <v>#REF!</v>
          </cell>
          <cell r="AN874" t="e">
            <v>#REF!</v>
          </cell>
        </row>
        <row r="875">
          <cell r="A875">
            <v>5666</v>
          </cell>
          <cell r="C875" t="str">
            <v>Château La Villatade rosé</v>
          </cell>
          <cell r="D875">
            <v>2015</v>
          </cell>
          <cell r="E875" t="str">
            <v>rosé</v>
          </cell>
          <cell r="F875" t="str">
            <v>75 cl</v>
          </cell>
          <cell r="G875">
            <v>3.33</v>
          </cell>
          <cell r="H875">
            <v>0.56181449999999999</v>
          </cell>
          <cell r="I875">
            <v>0.73</v>
          </cell>
          <cell r="J875">
            <v>4.4699999999999997E-2</v>
          </cell>
          <cell r="K875">
            <v>7.3949999999999988E-2</v>
          </cell>
          <cell r="L875">
            <v>1.4999740686316883E-2</v>
          </cell>
          <cell r="M875">
            <v>0.1</v>
          </cell>
          <cell r="N875">
            <v>4.8554642406863167</v>
          </cell>
          <cell r="O875">
            <v>5.7123108713956672</v>
          </cell>
          <cell r="P875">
            <v>0.35</v>
          </cell>
          <cell r="Q875">
            <v>7.4699449856712565</v>
          </cell>
          <cell r="R875">
            <v>9.0386334326622197</v>
          </cell>
          <cell r="S875">
            <v>7.0247933884297522</v>
          </cell>
          <cell r="T875">
            <v>8.5</v>
          </cell>
          <cell r="U875">
            <v>5.5476049890427257</v>
          </cell>
          <cell r="V875">
            <v>2.1693291477434355</v>
          </cell>
          <cell r="W875">
            <v>0.30881038456112436</v>
          </cell>
          <cell r="X875">
            <v>5.9944002971436001</v>
          </cell>
          <cell r="Y875">
            <v>5.8499569164895382</v>
          </cell>
          <cell r="Z875">
            <v>5.7123108713956672</v>
          </cell>
        </row>
        <row r="876">
          <cell r="A876">
            <v>5667</v>
          </cell>
          <cell r="C876" t="str">
            <v>Château La Villatade, Minervois</v>
          </cell>
          <cell r="D876">
            <v>2013</v>
          </cell>
          <cell r="E876" t="str">
            <v>rouge</v>
          </cell>
          <cell r="F876" t="str">
            <v>75 cl</v>
          </cell>
          <cell r="G876">
            <v>3.55</v>
          </cell>
          <cell r="H876">
            <v>0.56181449999999999</v>
          </cell>
          <cell r="I876">
            <v>0.73</v>
          </cell>
          <cell r="J876">
            <v>4.4699999999999997E-2</v>
          </cell>
          <cell r="K876">
            <v>7.3949999999999988E-2</v>
          </cell>
          <cell r="L876">
            <v>1.4999740686316883E-2</v>
          </cell>
          <cell r="M876">
            <v>0.1</v>
          </cell>
          <cell r="N876">
            <v>5.0754642406863164</v>
          </cell>
          <cell r="O876">
            <v>5.971134400807431</v>
          </cell>
          <cell r="P876">
            <v>0.35</v>
          </cell>
          <cell r="Q876">
            <v>7.8084065241327938</v>
          </cell>
          <cell r="R876">
            <v>9.44817189420068</v>
          </cell>
          <cell r="S876">
            <v>7.2727272727272725</v>
          </cell>
          <cell r="T876">
            <v>8.7999999999999989</v>
          </cell>
          <cell r="U876">
            <v>5.8064285184544904</v>
          </cell>
          <cell r="V876">
            <v>2.1972630320409561</v>
          </cell>
          <cell r="W876">
            <v>0.30212366690563147</v>
          </cell>
          <cell r="X876">
            <v>6.2660052354152054</v>
          </cell>
          <cell r="Y876">
            <v>6.1150171574533934</v>
          </cell>
          <cell r="Z876">
            <v>5.971134400807431</v>
          </cell>
        </row>
        <row r="877">
          <cell r="A877" t="str">
            <v>Bag-in-box</v>
          </cell>
          <cell r="AF877" t="e">
            <v>#REF!</v>
          </cell>
          <cell r="AM877">
            <v>16.611570247933884</v>
          </cell>
          <cell r="AN877">
            <v>14.950413223140496</v>
          </cell>
        </row>
        <row r="878">
          <cell r="A878" t="str">
            <v>Vin de pays de l'Hérault</v>
          </cell>
          <cell r="AM878" t="e">
            <v>#REF!</v>
          </cell>
          <cell r="AN878" t="e">
            <v>#REF!</v>
          </cell>
        </row>
        <row r="879">
          <cell r="A879">
            <v>5690</v>
          </cell>
          <cell r="C879" t="str">
            <v>BIB Belles Vignes rouge 5 lit</v>
          </cell>
          <cell r="E879" t="str">
            <v>rouge</v>
          </cell>
          <cell r="F879" t="str">
            <v>5 lit</v>
          </cell>
          <cell r="G879">
            <v>11.09</v>
          </cell>
          <cell r="H879">
            <v>0</v>
          </cell>
          <cell r="I879">
            <v>0</v>
          </cell>
          <cell r="J879">
            <v>0.04</v>
          </cell>
          <cell r="K879">
            <v>0</v>
          </cell>
          <cell r="L879">
            <v>1.4999740686316883E-2</v>
          </cell>
          <cell r="M879">
            <v>0.1</v>
          </cell>
          <cell r="N879">
            <v>11.244999740686316</v>
          </cell>
          <cell r="O879">
            <v>13.064705577278017</v>
          </cell>
          <cell r="P879">
            <v>0.35</v>
          </cell>
          <cell r="Q879">
            <v>17.29999960105587</v>
          </cell>
          <cell r="R879">
            <v>20.932999517277601</v>
          </cell>
          <cell r="S879">
            <v>16.611570247933884</v>
          </cell>
          <cell r="T879">
            <v>20.099999999999998</v>
          </cell>
          <cell r="U879">
            <v>13.064705577278017</v>
          </cell>
          <cell r="V879">
            <v>5.3665705072475678</v>
          </cell>
          <cell r="W879">
            <v>0.32306220466515212</v>
          </cell>
          <cell r="X879">
            <v>13.882715729242364</v>
          </cell>
          <cell r="Y879">
            <v>13.548192458658212</v>
          </cell>
          <cell r="Z879">
            <v>13.22941145963096</v>
          </cell>
          <cell r="AM879">
            <v>0</v>
          </cell>
          <cell r="AN879">
            <v>0</v>
          </cell>
        </row>
        <row r="880">
          <cell r="A880" t="str">
            <v>Vin de pays de l'Aude</v>
          </cell>
          <cell r="AM880" t="e">
            <v>#REF!</v>
          </cell>
          <cell r="AN880" t="e">
            <v>#REF!</v>
          </cell>
        </row>
        <row r="881">
          <cell r="A881">
            <v>5692</v>
          </cell>
          <cell r="C881" t="str">
            <v>BIB Belles Vignes rosé 5 lit</v>
          </cell>
          <cell r="E881" t="str">
            <v>rosé</v>
          </cell>
          <cell r="F881" t="str">
            <v>5 lit</v>
          </cell>
          <cell r="G881">
            <v>11.73</v>
          </cell>
          <cell r="H881">
            <v>0</v>
          </cell>
          <cell r="I881">
            <v>0</v>
          </cell>
          <cell r="J881">
            <v>0.04</v>
          </cell>
          <cell r="K881">
            <v>0</v>
          </cell>
          <cell r="L881">
            <v>1.4999740686316883E-2</v>
          </cell>
          <cell r="M881">
            <v>0.1</v>
          </cell>
          <cell r="N881">
            <v>11.884999740686316</v>
          </cell>
          <cell r="O881">
            <v>13.817646753748607</v>
          </cell>
          <cell r="P881">
            <v>0.35</v>
          </cell>
          <cell r="Q881">
            <v>18.284614985671254</v>
          </cell>
          <cell r="R881">
            <v>22.124384132662218</v>
          </cell>
          <cell r="S881">
            <v>16.611570247933884</v>
          </cell>
          <cell r="T881">
            <v>20.099999999999998</v>
          </cell>
          <cell r="U881">
            <v>13.817646753748607</v>
          </cell>
          <cell r="V881">
            <v>4.7265705072475672</v>
          </cell>
          <cell r="W881">
            <v>0.28453484148107244</v>
          </cell>
          <cell r="X881">
            <v>14.672839186032489</v>
          </cell>
          <cell r="Y881">
            <v>14.31927679600761</v>
          </cell>
          <cell r="Z881">
            <v>13.982352636101549</v>
          </cell>
          <cell r="AF881" t="e">
            <v>#REF!</v>
          </cell>
          <cell r="AM881" t="e">
            <v>#REF!</v>
          </cell>
          <cell r="AN881" t="e">
            <v>#REF!</v>
          </cell>
        </row>
        <row r="882">
          <cell r="A882" t="str">
            <v>Roussillon</v>
          </cell>
          <cell r="AF882" t="e">
            <v>#REF!</v>
          </cell>
          <cell r="AM882">
            <v>0</v>
          </cell>
          <cell r="AN882">
            <v>0</v>
          </cell>
        </row>
        <row r="883">
          <cell r="A883" t="str">
            <v>IGP V.D.P. Côtes Catalanes</v>
          </cell>
        </row>
        <row r="884">
          <cell r="B884" t="str">
            <v>Domaine Bardettis Villalongue</v>
          </cell>
        </row>
        <row r="885">
          <cell r="A885">
            <v>5720</v>
          </cell>
          <cell r="C885" t="str">
            <v>L'Inattendu rouge</v>
          </cell>
          <cell r="D885">
            <v>2016</v>
          </cell>
          <cell r="E885" t="str">
            <v>rouge</v>
          </cell>
          <cell r="F885" t="str">
            <v>75 cl</v>
          </cell>
          <cell r="G885">
            <v>3.47</v>
          </cell>
          <cell r="H885">
            <v>0.56181449999999999</v>
          </cell>
          <cell r="I885">
            <v>0.73</v>
          </cell>
          <cell r="J885">
            <v>4.4699999999999997E-2</v>
          </cell>
          <cell r="K885">
            <v>7.3949999999999988E-2</v>
          </cell>
          <cell r="L885">
            <v>1.4999740686316883E-2</v>
          </cell>
          <cell r="M885">
            <v>0.1</v>
          </cell>
          <cell r="N885">
            <v>4.9954642406863163</v>
          </cell>
          <cell r="O885">
            <v>5.7123108713956672</v>
          </cell>
          <cell r="P885">
            <v>0.35</v>
          </cell>
          <cell r="Q885">
            <v>7.6853296010558712</v>
          </cell>
          <cell r="R885">
            <v>9.2992488172776042</v>
          </cell>
          <cell r="S885">
            <v>7.3553719008264471</v>
          </cell>
          <cell r="T885">
            <v>8.9</v>
          </cell>
          <cell r="U885">
            <v>5.7123108713956672</v>
          </cell>
          <cell r="V885">
            <v>2.3599076601401308</v>
          </cell>
          <cell r="W885">
            <v>0.32084137851343347</v>
          </cell>
          <cell r="X885">
            <v>6.1672398033164395</v>
          </cell>
          <cell r="Y885">
            <v>6.0186316152847184</v>
          </cell>
          <cell r="Z885">
            <v>5.8770167537486078</v>
          </cell>
        </row>
        <row r="886">
          <cell r="A886">
            <v>5721</v>
          </cell>
          <cell r="C886" t="str">
            <v>L'Ultime rouge</v>
          </cell>
          <cell r="D886">
            <v>2016</v>
          </cell>
          <cell r="E886" t="str">
            <v>rouge</v>
          </cell>
          <cell r="F886" t="str">
            <v>75 cl</v>
          </cell>
          <cell r="G886">
            <v>4.8600000000000003</v>
          </cell>
          <cell r="H886">
            <v>0.56181449999999999</v>
          </cell>
          <cell r="I886">
            <v>0.73</v>
          </cell>
          <cell r="J886">
            <v>4.4699999999999997E-2</v>
          </cell>
          <cell r="K886">
            <v>7.3949999999999988E-2</v>
          </cell>
          <cell r="L886">
            <v>1.4999740686316883E-2</v>
          </cell>
          <cell r="M886">
            <v>0.1</v>
          </cell>
          <cell r="N886">
            <v>6.3854642406863169</v>
          </cell>
          <cell r="O886">
            <v>7.3476049890427264</v>
          </cell>
          <cell r="P886">
            <v>0.35</v>
          </cell>
          <cell r="Q886">
            <v>9.8237911395174109</v>
          </cell>
          <cell r="R886">
            <v>11.886787278816067</v>
          </cell>
          <cell r="S886">
            <v>9.5041322314049594</v>
          </cell>
          <cell r="T886">
            <v>11.5</v>
          </cell>
          <cell r="U886">
            <v>7.3476049890427264</v>
          </cell>
          <cell r="V886">
            <v>3.1186679907186425</v>
          </cell>
          <cell r="W886">
            <v>0.32813811032778756</v>
          </cell>
          <cell r="X886">
            <v>7.8832891860324894</v>
          </cell>
          <cell r="Y886">
            <v>7.6933304104654425</v>
          </cell>
          <cell r="Z886">
            <v>7.512310871395667</v>
          </cell>
        </row>
        <row r="887">
          <cell r="B887" t="str">
            <v>Château de Caladroy</v>
          </cell>
        </row>
        <row r="888">
          <cell r="A888">
            <v>5725</v>
          </cell>
          <cell r="C888" t="str">
            <v>Expression blanc, Ch de Caladroy</v>
          </cell>
          <cell r="D888">
            <v>2016</v>
          </cell>
          <cell r="E888" t="str">
            <v>blanc</v>
          </cell>
          <cell r="F888" t="str">
            <v>75 cl</v>
          </cell>
          <cell r="G888">
            <v>5.8</v>
          </cell>
          <cell r="H888">
            <v>0.56181449999999999</v>
          </cell>
          <cell r="I888">
            <v>0.73</v>
          </cell>
          <cell r="J888">
            <v>4.4699999999999997E-2</v>
          </cell>
          <cell r="K888">
            <v>7.3949999999999988E-2</v>
          </cell>
          <cell r="L888">
            <v>1.4999740686316883E-2</v>
          </cell>
          <cell r="M888">
            <v>0.1</v>
          </cell>
          <cell r="N888">
            <v>7.3254642406863164</v>
          </cell>
          <cell r="O888">
            <v>8.4534873419839016</v>
          </cell>
          <cell r="P888">
            <v>0.35</v>
          </cell>
          <cell r="Q888">
            <v>11.269944985671255</v>
          </cell>
          <cell r="R888">
            <v>13.636633432662219</v>
          </cell>
          <cell r="S888">
            <v>11.074380165289258</v>
          </cell>
          <cell r="T888">
            <v>13.4</v>
          </cell>
          <cell r="U888">
            <v>8.4534873419839016</v>
          </cell>
          <cell r="V888">
            <v>3.7489159246029411</v>
          </cell>
          <cell r="W888">
            <v>0.33852151259474317</v>
          </cell>
          <cell r="X888">
            <v>9.0437830131929822</v>
          </cell>
          <cell r="Y888">
            <v>8.8258605309473701</v>
          </cell>
          <cell r="Z888">
            <v>8.6181932243368422</v>
          </cell>
        </row>
        <row r="889">
          <cell r="B889" t="str">
            <v>Domaine Olivier Pithon</v>
          </cell>
        </row>
        <row r="890">
          <cell r="A890">
            <v>5730</v>
          </cell>
          <cell r="C890" t="str">
            <v>Mon Petit Pithon blanc</v>
          </cell>
          <cell r="D890">
            <v>2015</v>
          </cell>
          <cell r="E890" t="str">
            <v>blanc</v>
          </cell>
          <cell r="F890" t="str">
            <v>75 cl</v>
          </cell>
          <cell r="G890">
            <v>7.27</v>
          </cell>
          <cell r="H890">
            <v>0</v>
          </cell>
          <cell r="I890">
            <v>0</v>
          </cell>
          <cell r="J890">
            <v>0.04</v>
          </cell>
          <cell r="K890">
            <v>0</v>
          </cell>
          <cell r="L890">
            <v>1.4999740686316883E-2</v>
          </cell>
          <cell r="M890">
            <v>0.1</v>
          </cell>
          <cell r="N890">
            <v>7.4249997406863164</v>
          </cell>
          <cell r="O890">
            <v>8.5705879302191956</v>
          </cell>
          <cell r="P890">
            <v>0.35</v>
          </cell>
          <cell r="Q890">
            <v>11.423076524132794</v>
          </cell>
          <cell r="R890">
            <v>13.82192259420068</v>
          </cell>
          <cell r="S890">
            <v>10.66115702479339</v>
          </cell>
          <cell r="T890">
            <v>12.9</v>
          </cell>
          <cell r="U890">
            <v>8.5705879302191956</v>
          </cell>
          <cell r="V890">
            <v>3.2361572841070734</v>
          </cell>
          <cell r="W890">
            <v>0.30354653595112857</v>
          </cell>
          <cell r="X890">
            <v>9.1666663465263163</v>
          </cell>
          <cell r="Y890">
            <v>8.9457828201039966</v>
          </cell>
          <cell r="Z890">
            <v>8.735293812572138</v>
          </cell>
        </row>
        <row r="891">
          <cell r="A891">
            <v>5731</v>
          </cell>
          <cell r="C891" t="str">
            <v>Pithon 357 rouge</v>
          </cell>
          <cell r="D891">
            <v>2015</v>
          </cell>
          <cell r="E891" t="str">
            <v>rouge</v>
          </cell>
          <cell r="F891" t="str">
            <v>75 cl</v>
          </cell>
          <cell r="G891">
            <v>7.27</v>
          </cell>
          <cell r="H891">
            <v>0</v>
          </cell>
          <cell r="I891">
            <v>0</v>
          </cell>
          <cell r="J891">
            <v>0.04</v>
          </cell>
          <cell r="K891">
            <v>0</v>
          </cell>
          <cell r="L891">
            <v>1.4999740686316883E-2</v>
          </cell>
          <cell r="M891">
            <v>0.1</v>
          </cell>
          <cell r="N891">
            <v>7.4249997406863164</v>
          </cell>
          <cell r="O891">
            <v>8.5705879302191956</v>
          </cell>
          <cell r="P891">
            <v>0.35</v>
          </cell>
          <cell r="Q891">
            <v>11.423076524132794</v>
          </cell>
          <cell r="R891">
            <v>13.82192259420068</v>
          </cell>
          <cell r="S891">
            <v>10.66115702479339</v>
          </cell>
          <cell r="T891">
            <v>12.9</v>
          </cell>
          <cell r="U891">
            <v>8.5705879302191956</v>
          </cell>
          <cell r="V891">
            <v>3.2361572841070734</v>
          </cell>
          <cell r="W891">
            <v>0.30354653595112857</v>
          </cell>
          <cell r="X891">
            <v>9.1666663465263163</v>
          </cell>
          <cell r="Y891">
            <v>8.9457828201039966</v>
          </cell>
          <cell r="Z891">
            <v>8.735293812572138</v>
          </cell>
        </row>
        <row r="892">
          <cell r="A892">
            <v>5732</v>
          </cell>
          <cell r="C892" t="str">
            <v>Laïs blanc, Olivier Pithon</v>
          </cell>
          <cell r="D892">
            <v>2014</v>
          </cell>
          <cell r="E892" t="str">
            <v>blanc</v>
          </cell>
          <cell r="F892" t="str">
            <v>75 cl</v>
          </cell>
          <cell r="G892">
            <v>11.79</v>
          </cell>
          <cell r="H892">
            <v>0</v>
          </cell>
          <cell r="I892">
            <v>0</v>
          </cell>
          <cell r="J892">
            <v>0.04</v>
          </cell>
          <cell r="K892">
            <v>0</v>
          </cell>
          <cell r="L892">
            <v>1.4999740686316883E-2</v>
          </cell>
          <cell r="M892">
            <v>0.1</v>
          </cell>
          <cell r="N892">
            <v>11.944999740686315</v>
          </cell>
          <cell r="O892">
            <v>13.888234989042724</v>
          </cell>
          <cell r="P892">
            <v>0.35</v>
          </cell>
          <cell r="Q892">
            <v>18.376922677978946</v>
          </cell>
          <cell r="R892">
            <v>22.236076440354523</v>
          </cell>
          <cell r="S892">
            <v>16.446280991735538</v>
          </cell>
          <cell r="T892">
            <v>19.899999999999999</v>
          </cell>
          <cell r="U892">
            <v>13.888234989042724</v>
          </cell>
          <cell r="V892">
            <v>4.5012812510492228</v>
          </cell>
          <cell r="W892">
            <v>0.27369599566681202</v>
          </cell>
          <cell r="X892">
            <v>14.746913260106561</v>
          </cell>
          <cell r="Y892">
            <v>14.391565952634116</v>
          </cell>
          <cell r="Z892">
            <v>14.052940871395665</v>
          </cell>
        </row>
        <row r="893">
          <cell r="A893" t="str">
            <v>AOP Côtes du Roussillon</v>
          </cell>
        </row>
        <row r="894">
          <cell r="B894" t="str">
            <v>Domaine Mas des Marinols</v>
          </cell>
        </row>
        <row r="895">
          <cell r="A895">
            <v>5710</v>
          </cell>
          <cell r="C895" t="str">
            <v>Mas des Marinols</v>
          </cell>
          <cell r="D895">
            <v>2015</v>
          </cell>
          <cell r="E895" t="str">
            <v>blanc</v>
          </cell>
          <cell r="F895" t="str">
            <v>75 cl</v>
          </cell>
          <cell r="G895">
            <v>6.35</v>
          </cell>
          <cell r="H895">
            <v>0</v>
          </cell>
          <cell r="I895">
            <v>0</v>
          </cell>
          <cell r="J895">
            <v>0.04</v>
          </cell>
          <cell r="K895">
            <v>0</v>
          </cell>
          <cell r="L895">
            <v>1.4999740686316883E-2</v>
          </cell>
          <cell r="M895">
            <v>0.1</v>
          </cell>
          <cell r="N895">
            <v>6.5049997406863165</v>
          </cell>
          <cell r="O895">
            <v>7.4882349890427262</v>
          </cell>
          <cell r="P895">
            <v>0.35</v>
          </cell>
          <cell r="Q895">
            <v>10.007691908748178</v>
          </cell>
          <cell r="R895">
            <v>12.109307209585296</v>
          </cell>
          <cell r="S895">
            <v>9.8347107438016543</v>
          </cell>
          <cell r="T895">
            <v>11.9</v>
          </cell>
          <cell r="U895">
            <v>7.4882349890427262</v>
          </cell>
          <cell r="V895">
            <v>3.3297110031153379</v>
          </cell>
          <cell r="W895">
            <v>0.33856725325794607</v>
          </cell>
          <cell r="X895">
            <v>8.0308638773905141</v>
          </cell>
          <cell r="Y895">
            <v>7.8373490851642371</v>
          </cell>
          <cell r="Z895">
            <v>7.6529408713956668</v>
          </cell>
        </row>
        <row r="896">
          <cell r="B896" t="str">
            <v>Domaine Le Clos des Fées</v>
          </cell>
        </row>
        <row r="897">
          <cell r="A897">
            <v>5711</v>
          </cell>
          <cell r="C897" t="str">
            <v>Les Sorcières, Dom Le Clos des Fées</v>
          </cell>
          <cell r="D897">
            <v>2016</v>
          </cell>
          <cell r="E897" t="str">
            <v>rouge</v>
          </cell>
          <cell r="F897" t="str">
            <v>75 cl</v>
          </cell>
          <cell r="G897">
            <v>9.5500000000000007</v>
          </cell>
          <cell r="H897">
            <v>0</v>
          </cell>
          <cell r="I897">
            <v>0</v>
          </cell>
          <cell r="J897">
            <v>0.04</v>
          </cell>
          <cell r="K897">
            <v>0</v>
          </cell>
          <cell r="L897">
            <v>1.4999740686316883E-2</v>
          </cell>
          <cell r="M897">
            <v>0.1</v>
          </cell>
          <cell r="N897">
            <v>9.7049997406863167</v>
          </cell>
          <cell r="O897">
            <v>11.252940871395666</v>
          </cell>
          <cell r="P897">
            <v>0.35</v>
          </cell>
          <cell r="Q897">
            <v>14.930768831825102</v>
          </cell>
          <cell r="R897">
            <v>18.066230286508372</v>
          </cell>
          <cell r="S897">
            <v>13.636363636363637</v>
          </cell>
          <cell r="T897">
            <v>16.5</v>
          </cell>
          <cell r="U897">
            <v>11.252940871395666</v>
          </cell>
          <cell r="V897">
            <v>3.93136389567732</v>
          </cell>
          <cell r="W897">
            <v>0.28830001901633678</v>
          </cell>
          <cell r="X897">
            <v>11.981481161341131</v>
          </cell>
          <cell r="Y897">
            <v>11.692770771911226</v>
          </cell>
          <cell r="Z897">
            <v>11.417646753748608</v>
          </cell>
        </row>
        <row r="898">
          <cell r="B898" t="str">
            <v>Domaine Olivier Pithon</v>
          </cell>
        </row>
        <row r="899">
          <cell r="A899">
            <v>5713</v>
          </cell>
          <cell r="C899" t="str">
            <v>Laïs rouge, Olivier Pithon</v>
          </cell>
          <cell r="D899">
            <v>2014</v>
          </cell>
          <cell r="E899" t="str">
            <v>rouge</v>
          </cell>
          <cell r="F899" t="str">
            <v>75 cl</v>
          </cell>
          <cell r="G899">
            <v>11.79</v>
          </cell>
          <cell r="H899">
            <v>0</v>
          </cell>
          <cell r="I899">
            <v>0</v>
          </cell>
          <cell r="J899">
            <v>0.04</v>
          </cell>
          <cell r="K899">
            <v>0</v>
          </cell>
          <cell r="L899">
            <v>1.4999740686316883E-2</v>
          </cell>
          <cell r="M899">
            <v>0.1</v>
          </cell>
          <cell r="N899">
            <v>11.944999740686315</v>
          </cell>
          <cell r="O899">
            <v>13.888234989042724</v>
          </cell>
          <cell r="P899">
            <v>0.35</v>
          </cell>
          <cell r="Q899">
            <v>18.376922677978946</v>
          </cell>
          <cell r="R899">
            <v>22.236076440354523</v>
          </cell>
          <cell r="S899">
            <v>16.446280991735538</v>
          </cell>
          <cell r="T899">
            <v>19.899999999999999</v>
          </cell>
          <cell r="U899">
            <v>13.888234989042724</v>
          </cell>
          <cell r="V899">
            <v>4.5012812510492228</v>
          </cell>
          <cell r="W899">
            <v>0.27369599566681202</v>
          </cell>
          <cell r="X899">
            <v>14.746913260106561</v>
          </cell>
          <cell r="Y899">
            <v>14.391565952634116</v>
          </cell>
          <cell r="Z899">
            <v>14.052940871395665</v>
          </cell>
        </row>
        <row r="900">
          <cell r="A900" t="str">
            <v>AOC Côtes du Roussillon Village</v>
          </cell>
        </row>
        <row r="901">
          <cell r="B901" t="str">
            <v>Domaine Las Cazottes</v>
          </cell>
        </row>
        <row r="902">
          <cell r="A902">
            <v>5715</v>
          </cell>
          <cell r="C902" t="str">
            <v>Les Hauts de Vernet</v>
          </cell>
          <cell r="D902">
            <v>2014</v>
          </cell>
          <cell r="E902" t="str">
            <v>blanc</v>
          </cell>
          <cell r="F902" t="str">
            <v>75 cl</v>
          </cell>
          <cell r="G902">
            <v>7.75</v>
          </cell>
          <cell r="H902">
            <v>0</v>
          </cell>
          <cell r="I902">
            <v>0</v>
          </cell>
          <cell r="J902">
            <v>0.04</v>
          </cell>
          <cell r="K902">
            <v>0</v>
          </cell>
          <cell r="L902">
            <v>1.4999740686316883E-2</v>
          </cell>
          <cell r="M902">
            <v>0.1</v>
          </cell>
          <cell r="N902">
            <v>7.9049997406863168</v>
          </cell>
          <cell r="O902">
            <v>9.1352938125721383</v>
          </cell>
          <cell r="P902">
            <v>0.35</v>
          </cell>
          <cell r="Q902">
            <v>12.161538062594333</v>
          </cell>
          <cell r="R902">
            <v>14.715461055739143</v>
          </cell>
          <cell r="S902">
            <v>11.487603305785125</v>
          </cell>
          <cell r="T902">
            <v>13.9</v>
          </cell>
          <cell r="U902">
            <v>9.1352938125721383</v>
          </cell>
          <cell r="V902">
            <v>3.5826035650988084</v>
          </cell>
          <cell r="W902">
            <v>0.31186692904816959</v>
          </cell>
          <cell r="X902">
            <v>9.7592589391189097</v>
          </cell>
          <cell r="Y902">
            <v>9.5240960731160449</v>
          </cell>
          <cell r="Z902">
            <v>9.2999996949250789</v>
          </cell>
        </row>
        <row r="903">
          <cell r="B903" t="str">
            <v>Château de Caladroy</v>
          </cell>
        </row>
        <row r="904">
          <cell r="A904">
            <v>5716</v>
          </cell>
          <cell r="C904" t="str">
            <v>Eclats de Schistes rouge, Ch de Caladroy</v>
          </cell>
          <cell r="D904">
            <v>2015</v>
          </cell>
          <cell r="E904" t="str">
            <v>rouge</v>
          </cell>
          <cell r="F904" t="str">
            <v>75 cl</v>
          </cell>
          <cell r="G904">
            <v>5.93</v>
          </cell>
          <cell r="H904">
            <v>0.56181449999999999</v>
          </cell>
          <cell r="I904">
            <v>0.73</v>
          </cell>
          <cell r="J904">
            <v>4.4699999999999997E-2</v>
          </cell>
          <cell r="K904">
            <v>7.3949999999999988E-2</v>
          </cell>
          <cell r="L904">
            <v>1.4999740686316883E-2</v>
          </cell>
          <cell r="M904">
            <v>0.1</v>
          </cell>
          <cell r="N904">
            <v>7.4554642406863154</v>
          </cell>
          <cell r="O904">
            <v>8.6064285184544893</v>
          </cell>
          <cell r="P904">
            <v>0.35</v>
          </cell>
          <cell r="Q904">
            <v>11.469944985671255</v>
          </cell>
          <cell r="R904">
            <v>13.878633432662218</v>
          </cell>
          <cell r="S904">
            <v>10.66115702479339</v>
          </cell>
          <cell r="T904">
            <v>12.9</v>
          </cell>
          <cell r="U904">
            <v>8.6064285184544893</v>
          </cell>
          <cell r="V904">
            <v>3.2056927841070744</v>
          </cell>
          <cell r="W904">
            <v>0.30068901308291157</v>
          </cell>
          <cell r="X904">
            <v>9.2042768403534758</v>
          </cell>
          <cell r="Y904">
            <v>8.9824870369714649</v>
          </cell>
          <cell r="Z904">
            <v>8.7711344008074299</v>
          </cell>
        </row>
        <row r="905">
          <cell r="A905">
            <v>5717</v>
          </cell>
          <cell r="C905" t="str">
            <v>Pierre droite rouge, Ch de Caladroy</v>
          </cell>
          <cell r="D905">
            <v>2015</v>
          </cell>
          <cell r="E905" t="str">
            <v>rouge</v>
          </cell>
          <cell r="F905" t="str">
            <v>75 cl</v>
          </cell>
          <cell r="G905">
            <v>11.33</v>
          </cell>
          <cell r="H905">
            <v>0.56181449999999999</v>
          </cell>
          <cell r="I905">
            <v>0.73</v>
          </cell>
          <cell r="J905">
            <v>4.4699999999999997E-2</v>
          </cell>
          <cell r="K905">
            <v>7.3949999999999988E-2</v>
          </cell>
          <cell r="L905">
            <v>1.4999740686316883E-2</v>
          </cell>
          <cell r="M905">
            <v>0.1</v>
          </cell>
          <cell r="N905">
            <v>12.855464240686318</v>
          </cell>
          <cell r="O905">
            <v>14.95936969492508</v>
          </cell>
          <cell r="P905">
            <v>0.35</v>
          </cell>
          <cell r="Q905">
            <v>19.777637293363565</v>
          </cell>
          <cell r="R905">
            <v>23.930941124969912</v>
          </cell>
          <cell r="S905">
            <v>18.925619834710744</v>
          </cell>
          <cell r="T905">
            <v>22.9</v>
          </cell>
          <cell r="U905">
            <v>14.95936969492508</v>
          </cell>
          <cell r="V905">
            <v>6.0701555940244258</v>
          </cell>
          <cell r="W905">
            <v>0.32073747898557009</v>
          </cell>
          <cell r="X905">
            <v>15.870943507020145</v>
          </cell>
          <cell r="Y905">
            <v>15.488511133357012</v>
          </cell>
          <cell r="Z905">
            <v>15.124075577278022</v>
          </cell>
        </row>
        <row r="906">
          <cell r="A906" t="str">
            <v>V.D.N. Muscat de Rivesaltes</v>
          </cell>
        </row>
        <row r="907">
          <cell r="B907" t="str">
            <v>Château de Caladroy</v>
          </cell>
        </row>
        <row r="908">
          <cell r="A908">
            <v>5780</v>
          </cell>
          <cell r="C908" t="str">
            <v>Muscat, Ch de Caladroy</v>
          </cell>
          <cell r="D908">
            <v>2016</v>
          </cell>
          <cell r="E908" t="str">
            <v>blanc</v>
          </cell>
          <cell r="F908" t="str">
            <v>75 cl</v>
          </cell>
          <cell r="G908">
            <v>6.53</v>
          </cell>
          <cell r="H908">
            <v>0.56181449999999999</v>
          </cell>
          <cell r="I908">
            <v>0.73</v>
          </cell>
          <cell r="J908">
            <v>4.4699999999999997E-2</v>
          </cell>
          <cell r="K908">
            <v>7.3949999999999988E-2</v>
          </cell>
          <cell r="L908">
            <v>1.4999740686316883E-2</v>
          </cell>
          <cell r="M908">
            <v>0.1</v>
          </cell>
          <cell r="N908">
            <v>8.0554642406863177</v>
          </cell>
          <cell r="O908">
            <v>9.3123108713956686</v>
          </cell>
          <cell r="P908">
            <v>0.35</v>
          </cell>
          <cell r="Q908">
            <v>12.39302190874818</v>
          </cell>
          <cell r="R908">
            <v>14.995556509585297</v>
          </cell>
          <cell r="S908">
            <v>12.314049586776861</v>
          </cell>
          <cell r="T908">
            <v>14.9</v>
          </cell>
          <cell r="U908">
            <v>9.3123108713956686</v>
          </cell>
          <cell r="V908">
            <v>4.258585346090543</v>
          </cell>
          <cell r="W908">
            <v>0.34583142743419842</v>
          </cell>
          <cell r="X908">
            <v>9.9450175810942181</v>
          </cell>
          <cell r="Y908">
            <v>9.705378603236527</v>
          </cell>
          <cell r="Z908">
            <v>9.4770167537486092</v>
          </cell>
        </row>
        <row r="910">
          <cell r="A910" t="str">
            <v>Collioure</v>
          </cell>
          <cell r="AC910">
            <v>12</v>
          </cell>
          <cell r="AD910">
            <v>139.83471074380165</v>
          </cell>
          <cell r="AE910">
            <v>3.220585760654942</v>
          </cell>
          <cell r="AF910" t="e">
            <v>#REF!</v>
          </cell>
          <cell r="AM910">
            <v>11.652892561983471</v>
          </cell>
          <cell r="AN910">
            <v>10.487603305785123</v>
          </cell>
        </row>
        <row r="911">
          <cell r="B911" t="str">
            <v>Domaine Pietri-Geraud</v>
          </cell>
          <cell r="AC911">
            <v>33</v>
          </cell>
          <cell r="AD911">
            <v>411.81818181818181</v>
          </cell>
          <cell r="AE911">
            <v>9.2655438986354532</v>
          </cell>
          <cell r="AF911" t="e">
            <v>#REF!</v>
          </cell>
          <cell r="AM911">
            <v>12.479338842975206</v>
          </cell>
          <cell r="AN911">
            <v>11.231404958677686</v>
          </cell>
        </row>
        <row r="912">
          <cell r="A912">
            <v>5701</v>
          </cell>
          <cell r="C912" t="str">
            <v>Collioure rouge Moulin de la Cortine</v>
          </cell>
          <cell r="D912">
            <v>2008</v>
          </cell>
          <cell r="E912" t="str">
            <v>rouge</v>
          </cell>
          <cell r="F912" t="str">
            <v>75 cl</v>
          </cell>
          <cell r="G912">
            <v>7</v>
          </cell>
          <cell r="H912">
            <v>0.56181449999999999</v>
          </cell>
          <cell r="I912">
            <v>0.73</v>
          </cell>
          <cell r="J912">
            <v>4.4699999999999997E-2</v>
          </cell>
          <cell r="K912">
            <v>7.3949999999999988E-2</v>
          </cell>
          <cell r="L912">
            <v>1.4999740686316883E-2</v>
          </cell>
          <cell r="M912">
            <v>0.1</v>
          </cell>
          <cell r="N912">
            <v>8.5254642406863166</v>
          </cell>
          <cell r="O912">
            <v>9.8652520478662549</v>
          </cell>
          <cell r="P912">
            <v>0.35</v>
          </cell>
          <cell r="Q912">
            <v>13.116098831825102</v>
          </cell>
          <cell r="R912">
            <v>15.870479586508374</v>
          </cell>
          <cell r="S912">
            <v>11.652892561983471</v>
          </cell>
          <cell r="T912">
            <v>14.1</v>
          </cell>
          <cell r="U912">
            <v>9.8652520478662549</v>
          </cell>
          <cell r="V912">
            <v>3.1274283212971543</v>
          </cell>
          <cell r="W912">
            <v>0.26838214672124516</v>
          </cell>
          <cell r="X912">
            <v>10.525264494674465</v>
          </cell>
          <cell r="Y912">
            <v>10.271643663477491</v>
          </cell>
          <cell r="Z912">
            <v>10.029957930219195</v>
          </cell>
          <cell r="AC912">
            <v>16</v>
          </cell>
          <cell r="AD912">
            <v>154.71074380165288</v>
          </cell>
          <cell r="AE912">
            <v>4.1267531880609329</v>
          </cell>
          <cell r="AF912" t="e">
            <v>#REF!</v>
          </cell>
          <cell r="AM912">
            <v>9.6694214876033051</v>
          </cell>
          <cell r="AN912">
            <v>8.7024793388429753</v>
          </cell>
        </row>
        <row r="913">
          <cell r="A913">
            <v>5702</v>
          </cell>
          <cell r="C913" t="str">
            <v>Banyuls rouge  Cuvée Joseph Géraud</v>
          </cell>
          <cell r="D913">
            <v>2000</v>
          </cell>
          <cell r="E913" t="str">
            <v>rouge</v>
          </cell>
          <cell r="F913" t="str">
            <v>75 cl</v>
          </cell>
          <cell r="G913">
            <v>7.45</v>
          </cell>
          <cell r="H913">
            <v>0.56181449999999999</v>
          </cell>
          <cell r="I913">
            <v>0.73</v>
          </cell>
          <cell r="J913">
            <v>4.4699999999999997E-2</v>
          </cell>
          <cell r="K913">
            <v>7.3949999999999988E-2</v>
          </cell>
          <cell r="L913">
            <v>1.4999740686316883E-2</v>
          </cell>
          <cell r="M913">
            <v>0.1</v>
          </cell>
          <cell r="N913">
            <v>8.9754642406863177</v>
          </cell>
          <cell r="O913">
            <v>10.394663812572139</v>
          </cell>
          <cell r="P913">
            <v>0.35</v>
          </cell>
          <cell r="Q913">
            <v>13.808406524132796</v>
          </cell>
          <cell r="R913">
            <v>16.708171894200682</v>
          </cell>
          <cell r="S913">
            <v>12.479338842975206</v>
          </cell>
          <cell r="T913">
            <v>15.1</v>
          </cell>
          <cell r="U913">
            <v>10.394663812572139</v>
          </cell>
          <cell r="V913">
            <v>3.5038746022888887</v>
          </cell>
          <cell r="W913">
            <v>0.28077405753440765</v>
          </cell>
          <cell r="X913">
            <v>11.08082005023002</v>
          </cell>
          <cell r="Y913">
            <v>10.813812338176287</v>
          </cell>
          <cell r="Z913">
            <v>10.559369694925079</v>
          </cell>
          <cell r="AF913" t="e">
            <v>#REF!</v>
          </cell>
          <cell r="AM913" t="e">
            <v>#REF!</v>
          </cell>
          <cell r="AN913" t="e">
            <v>#REF!</v>
          </cell>
        </row>
        <row r="914">
          <cell r="A914">
            <v>5703</v>
          </cell>
          <cell r="C914" t="str">
            <v xml:space="preserve">Muscat de Rivesaltes </v>
          </cell>
          <cell r="D914">
            <v>2008</v>
          </cell>
          <cell r="E914" t="str">
            <v>blanc</v>
          </cell>
          <cell r="F914" t="str">
            <v>75 cl</v>
          </cell>
          <cell r="G914">
            <v>5.65</v>
          </cell>
          <cell r="H914">
            <v>0.56181449999999999</v>
          </cell>
          <cell r="I914">
            <v>0.73</v>
          </cell>
          <cell r="J914">
            <v>4.4699999999999997E-2</v>
          </cell>
          <cell r="K914">
            <v>7.3949999999999988E-2</v>
          </cell>
          <cell r="L914">
            <v>1.4999740686316883E-2</v>
          </cell>
          <cell r="M914">
            <v>0.1</v>
          </cell>
          <cell r="N914">
            <v>7.1754642406863161</v>
          </cell>
          <cell r="O914">
            <v>8.2770167537486081</v>
          </cell>
          <cell r="P914">
            <v>0.35</v>
          </cell>
          <cell r="Q914">
            <v>11.039175754902024</v>
          </cell>
          <cell r="R914">
            <v>13.357402663431449</v>
          </cell>
          <cell r="S914">
            <v>9.6694214876033051</v>
          </cell>
          <cell r="T914">
            <v>11.7</v>
          </cell>
          <cell r="U914">
            <v>8.2770167537486081</v>
          </cell>
          <cell r="V914">
            <v>2.4939572469169891</v>
          </cell>
          <cell r="W914">
            <v>0.25792207425380831</v>
          </cell>
          <cell r="X914">
            <v>8.858597828007797</v>
          </cell>
          <cell r="Y914">
            <v>8.6451376393811046</v>
          </cell>
          <cell r="Z914">
            <v>8.4417226361015487</v>
          </cell>
          <cell r="AF914" t="e">
            <v>#REF!</v>
          </cell>
          <cell r="AM914">
            <v>0</v>
          </cell>
          <cell r="AN914">
            <v>0</v>
          </cell>
        </row>
        <row r="916">
          <cell r="A916" t="str">
            <v>SUD-OUEST</v>
          </cell>
          <cell r="AF916" t="e">
            <v>#REF!</v>
          </cell>
          <cell r="AM916">
            <v>0</v>
          </cell>
          <cell r="AN916">
            <v>0</v>
          </cell>
        </row>
        <row r="917">
          <cell r="A917" t="str">
            <v>Appellations régionales</v>
          </cell>
          <cell r="AF917" t="e">
            <v>#REF!</v>
          </cell>
          <cell r="AM917" t="e">
            <v>#REF!</v>
          </cell>
          <cell r="AN917" t="e">
            <v>#REF!</v>
          </cell>
        </row>
        <row r="918">
          <cell r="A918" t="str">
            <v>Vin de pays des Côtes de Gascogne</v>
          </cell>
          <cell r="AM918">
            <v>5.7024793388429753</v>
          </cell>
          <cell r="AN918">
            <v>5.1322314049586781</v>
          </cell>
        </row>
        <row r="919">
          <cell r="B919" t="str">
            <v>Domaine Guillaman</v>
          </cell>
          <cell r="AF919" t="e">
            <v>#REF!</v>
          </cell>
          <cell r="AM919">
            <v>0</v>
          </cell>
          <cell r="AN919">
            <v>0</v>
          </cell>
        </row>
        <row r="920">
          <cell r="A920">
            <v>5801</v>
          </cell>
          <cell r="B920">
            <v>664595</v>
          </cell>
          <cell r="C920" t="str">
            <v>IGP des Côtes de Gascogne rouge - Guillaman</v>
          </cell>
          <cell r="D920">
            <v>2016</v>
          </cell>
          <cell r="E920" t="str">
            <v>rouge</v>
          </cell>
          <cell r="F920" t="str">
            <v>75 cl</v>
          </cell>
          <cell r="G920">
            <v>3.87</v>
          </cell>
          <cell r="H920">
            <v>0</v>
          </cell>
          <cell r="I920">
            <v>0</v>
          </cell>
          <cell r="J920">
            <v>4.4699999999999997E-2</v>
          </cell>
          <cell r="K920">
            <v>0</v>
          </cell>
          <cell r="L920">
            <v>1.4999740686316883E-2</v>
          </cell>
          <cell r="M920">
            <v>0.1</v>
          </cell>
          <cell r="N920">
            <v>4.0296997406863166</v>
          </cell>
          <cell r="O920">
            <v>4.7408232243368431</v>
          </cell>
          <cell r="P920">
            <v>0.35</v>
          </cell>
          <cell r="Q920">
            <v>6.1995380625943328</v>
          </cell>
          <cell r="R920">
            <v>7.5014410557391429</v>
          </cell>
          <cell r="S920">
            <v>5.9504132231404965</v>
          </cell>
          <cell r="T920">
            <v>7.2</v>
          </cell>
          <cell r="U920">
            <v>4.7408232243368431</v>
          </cell>
          <cell r="V920">
            <v>1.9207134824541798</v>
          </cell>
          <cell r="W920">
            <v>0.32278657135688299</v>
          </cell>
          <cell r="X920">
            <v>4.9749379514645877</v>
          </cell>
          <cell r="Y920">
            <v>4.8550599285377309</v>
          </cell>
          <cell r="Z920">
            <v>4.7408232243368431</v>
          </cell>
        </row>
        <row r="921">
          <cell r="A921">
            <v>5802</v>
          </cell>
          <cell r="B921">
            <v>621395</v>
          </cell>
          <cell r="C921" t="str">
            <v>IGP des Côtes de Gascogne rosé - Guillaman</v>
          </cell>
          <cell r="D921">
            <v>2016</v>
          </cell>
          <cell r="E921" t="str">
            <v>rosé</v>
          </cell>
          <cell r="F921" t="str">
            <v>75 cl</v>
          </cell>
          <cell r="G921">
            <v>3.96</v>
          </cell>
          <cell r="H921">
            <v>0</v>
          </cell>
          <cell r="I921">
            <v>0</v>
          </cell>
          <cell r="J921">
            <v>4.4699999999999997E-2</v>
          </cell>
          <cell r="K921">
            <v>0</v>
          </cell>
          <cell r="L921">
            <v>1.4999740686316883E-2</v>
          </cell>
          <cell r="M921">
            <v>0.1</v>
          </cell>
          <cell r="N921">
            <v>4.1196997406863165</v>
          </cell>
          <cell r="O921">
            <v>4.8467055772780192</v>
          </cell>
          <cell r="P921">
            <v>0.35</v>
          </cell>
          <cell r="Q921">
            <v>6.3379996010558717</v>
          </cell>
          <cell r="R921">
            <v>7.6689795172776041</v>
          </cell>
          <cell r="S921">
            <v>6.115702479338843</v>
          </cell>
          <cell r="T921">
            <v>7.4</v>
          </cell>
          <cell r="U921">
            <v>4.8467055772780192</v>
          </cell>
          <cell r="V921">
            <v>1.9960027386525265</v>
          </cell>
          <cell r="W921">
            <v>0.32637342077966985</v>
          </cell>
          <cell r="X921">
            <v>5.0860490625756993</v>
          </cell>
          <cell r="Y921">
            <v>4.9634936634774904</v>
          </cell>
          <cell r="Z921">
            <v>4.8467055772780192</v>
          </cell>
        </row>
        <row r="922">
          <cell r="A922">
            <v>5803</v>
          </cell>
          <cell r="B922">
            <v>306055</v>
          </cell>
          <cell r="C922" t="str">
            <v>IGP des Côtes de Gascogne blanc - Guillaman</v>
          </cell>
          <cell r="D922">
            <v>2015</v>
          </cell>
          <cell r="E922" t="str">
            <v>blanc</v>
          </cell>
          <cell r="F922" t="str">
            <v>75 cl</v>
          </cell>
          <cell r="G922">
            <v>3.66</v>
          </cell>
          <cell r="H922">
            <v>0</v>
          </cell>
          <cell r="I922">
            <v>0</v>
          </cell>
          <cell r="J922">
            <v>4.4699999999999997E-2</v>
          </cell>
          <cell r="K922">
            <v>0</v>
          </cell>
          <cell r="L922">
            <v>1.4999740686316883E-2</v>
          </cell>
          <cell r="M922">
            <v>0.1</v>
          </cell>
          <cell r="N922">
            <v>3.8196997406863171</v>
          </cell>
          <cell r="O922">
            <v>4.4937644008074322</v>
          </cell>
          <cell r="P922">
            <v>0.35</v>
          </cell>
          <cell r="Q922">
            <v>5.8764611395174109</v>
          </cell>
          <cell r="R922">
            <v>7.1105179788160671</v>
          </cell>
          <cell r="S922">
            <v>5.8677685950413219</v>
          </cell>
          <cell r="T922">
            <v>7.1</v>
          </cell>
          <cell r="U922">
            <v>4.4937644008074322</v>
          </cell>
          <cell r="V922">
            <v>2.0480688543550047</v>
          </cell>
          <cell r="W922">
            <v>0.34903708644641634</v>
          </cell>
          <cell r="X922">
            <v>4.7156786922053291</v>
          </cell>
          <cell r="Y922">
            <v>4.6020478803449603</v>
          </cell>
          <cell r="Z922">
            <v>4.4937644008074322</v>
          </cell>
        </row>
        <row r="923">
          <cell r="A923">
            <v>5804</v>
          </cell>
          <cell r="B923">
            <v>305997</v>
          </cell>
          <cell r="C923" t="str">
            <v>IGP des Côtes de Gascogne blanc - Guillaman</v>
          </cell>
          <cell r="D923">
            <v>2017</v>
          </cell>
          <cell r="E923" t="str">
            <v>blanc</v>
          </cell>
          <cell r="F923" t="str">
            <v>75 cl</v>
          </cell>
          <cell r="G923">
            <v>3.75</v>
          </cell>
          <cell r="H923">
            <v>0</v>
          </cell>
          <cell r="I923">
            <v>0</v>
          </cell>
          <cell r="J923">
            <v>4.4699999999999997E-2</v>
          </cell>
          <cell r="K923">
            <v>0</v>
          </cell>
          <cell r="L923">
            <v>1.4999740686316883E-2</v>
          </cell>
          <cell r="M923">
            <v>0.1</v>
          </cell>
          <cell r="N923">
            <v>3.909699740686317</v>
          </cell>
          <cell r="O923">
            <v>4.5996467537486083</v>
          </cell>
          <cell r="P923">
            <v>0.35</v>
          </cell>
          <cell r="Q923">
            <v>6.0149226779789489</v>
          </cell>
          <cell r="R923">
            <v>7.2780564403545283</v>
          </cell>
          <cell r="S923">
            <v>5.8677685950413219</v>
          </cell>
          <cell r="T923">
            <v>7.1</v>
          </cell>
          <cell r="U923">
            <v>4.5996467537486083</v>
          </cell>
          <cell r="V923">
            <v>1.9580688543550049</v>
          </cell>
          <cell r="W923">
            <v>0.33369905827740226</v>
          </cell>
          <cell r="X923">
            <v>4.8267898033164407</v>
          </cell>
          <cell r="Y923">
            <v>4.7104816152847198</v>
          </cell>
          <cell r="Z923">
            <v>4.5996467537486083</v>
          </cell>
          <cell r="AF923" t="e">
            <v>#REF!</v>
          </cell>
          <cell r="AM923">
            <v>0</v>
          </cell>
          <cell r="AN923">
            <v>0</v>
          </cell>
        </row>
        <row r="924">
          <cell r="A924">
            <v>5805</v>
          </cell>
          <cell r="B924">
            <v>305994</v>
          </cell>
          <cell r="C924" t="str">
            <v xml:space="preserve">IGP des Côtes de Gascogne blanc </v>
          </cell>
          <cell r="D924">
            <v>2014</v>
          </cell>
          <cell r="E924" t="str">
            <v>blanc</v>
          </cell>
          <cell r="F924" t="str">
            <v>75 cl</v>
          </cell>
          <cell r="G924">
            <v>3.57</v>
          </cell>
          <cell r="H924">
            <v>0</v>
          </cell>
          <cell r="I924">
            <v>0</v>
          </cell>
          <cell r="J924">
            <v>4.4699999999999997E-2</v>
          </cell>
          <cell r="K924">
            <v>0</v>
          </cell>
          <cell r="L924">
            <v>1.4999740686316883E-2</v>
          </cell>
          <cell r="M924">
            <v>0.1</v>
          </cell>
          <cell r="N924">
            <v>3.7296997406863168</v>
          </cell>
          <cell r="O924">
            <v>4.3878820478662552</v>
          </cell>
          <cell r="P924">
            <v>0.35</v>
          </cell>
          <cell r="Q924">
            <v>5.737999601055872</v>
          </cell>
          <cell r="R924">
            <v>6.942979517277605</v>
          </cell>
          <cell r="S924">
            <v>5.7024793388429753</v>
          </cell>
          <cell r="T924">
            <v>6.9</v>
          </cell>
          <cell r="U924">
            <v>4.3878820478662552</v>
          </cell>
          <cell r="V924">
            <v>1.9727795981566585</v>
          </cell>
          <cell r="W924">
            <v>0.34595120489413866</v>
          </cell>
          <cell r="X924">
            <v>4.6045675810942184</v>
          </cell>
          <cell r="Y924">
            <v>4.4936141454052008</v>
          </cell>
          <cell r="Z924">
            <v>4.3878820478662552</v>
          </cell>
          <cell r="AF924" t="e">
            <v>#REF!</v>
          </cell>
          <cell r="AM924">
            <v>19.09090909090909</v>
          </cell>
          <cell r="AN924">
            <v>17.18181818181818</v>
          </cell>
        </row>
        <row r="925">
          <cell r="A925">
            <v>5806</v>
          </cell>
          <cell r="B925">
            <v>621393</v>
          </cell>
          <cell r="C925" t="str">
            <v xml:space="preserve">IGP des Côtes de Gascogne rosé </v>
          </cell>
          <cell r="D925">
            <v>2011</v>
          </cell>
          <cell r="E925" t="str">
            <v>rosé</v>
          </cell>
          <cell r="F925" t="str">
            <v>75 cl</v>
          </cell>
          <cell r="G925">
            <v>3.65</v>
          </cell>
          <cell r="H925">
            <v>0</v>
          </cell>
          <cell r="I925">
            <v>0</v>
          </cell>
          <cell r="J925">
            <v>4.4699999999999997E-2</v>
          </cell>
          <cell r="K925">
            <v>0</v>
          </cell>
          <cell r="L925">
            <v>1.4999740686316883E-2</v>
          </cell>
          <cell r="M925">
            <v>0.1</v>
          </cell>
          <cell r="N925">
            <v>3.8096997406863169</v>
          </cell>
          <cell r="O925">
            <v>4.4819996949250784</v>
          </cell>
          <cell r="P925">
            <v>0.35</v>
          </cell>
          <cell r="Q925">
            <v>5.8610765241327947</v>
          </cell>
          <cell r="R925">
            <v>7.0919025942006817</v>
          </cell>
          <cell r="S925">
            <v>5.8677685950413228</v>
          </cell>
          <cell r="T925">
            <v>7.1000000000000005</v>
          </cell>
          <cell r="U925">
            <v>4.4819996949250784</v>
          </cell>
          <cell r="V925">
            <v>2.0580688543550059</v>
          </cell>
          <cell r="W925">
            <v>0.35074131179852913</v>
          </cell>
          <cell r="X925">
            <v>4.7033330131929834</v>
          </cell>
          <cell r="Y925">
            <v>4.5899996875738758</v>
          </cell>
          <cell r="Z925">
            <v>4.4819996949250784</v>
          </cell>
          <cell r="AF925" t="e">
            <v>#REF!</v>
          </cell>
          <cell r="AM925" t="e">
            <v>#REF!</v>
          </cell>
          <cell r="AN925" t="e">
            <v>#REF!</v>
          </cell>
        </row>
        <row r="926">
          <cell r="A926">
            <v>5807</v>
          </cell>
          <cell r="B926">
            <v>621394</v>
          </cell>
          <cell r="C926" t="str">
            <v xml:space="preserve">IGP des Côtes de Gascogne rosé </v>
          </cell>
          <cell r="D926">
            <v>2014</v>
          </cell>
          <cell r="E926" t="str">
            <v>rosé</v>
          </cell>
          <cell r="F926" t="str">
            <v>75 cl</v>
          </cell>
          <cell r="G926">
            <v>3.71</v>
          </cell>
          <cell r="H926">
            <v>0</v>
          </cell>
          <cell r="I926">
            <v>0</v>
          </cell>
          <cell r="J926">
            <v>4.4699999999999997E-2</v>
          </cell>
          <cell r="K926">
            <v>0</v>
          </cell>
          <cell r="L926">
            <v>1.4999740686316883E-2</v>
          </cell>
          <cell r="M926">
            <v>0.1</v>
          </cell>
          <cell r="N926">
            <v>3.8696997406863169</v>
          </cell>
          <cell r="O926">
            <v>4.5525879302191967</v>
          </cell>
          <cell r="P926">
            <v>0.35</v>
          </cell>
          <cell r="Q926">
            <v>5.9533842164404875</v>
          </cell>
          <cell r="R926">
            <v>7.2035949018929895</v>
          </cell>
          <cell r="S926">
            <v>5.9090909090909092</v>
          </cell>
          <cell r="T926">
            <v>7.15</v>
          </cell>
          <cell r="U926">
            <v>4.5525879302191967</v>
          </cell>
          <cell r="V926">
            <v>2.0393911684045922</v>
          </cell>
          <cell r="W926">
            <v>0.34512773619154635</v>
          </cell>
          <cell r="X926">
            <v>4.7774070872670578</v>
          </cell>
          <cell r="Y926">
            <v>4.6622888442003818</v>
          </cell>
          <cell r="Z926">
            <v>4.5525879302191967</v>
          </cell>
          <cell r="AF926" t="e">
            <v>#REF!</v>
          </cell>
          <cell r="AM926">
            <v>0</v>
          </cell>
          <cell r="AN926">
            <v>0</v>
          </cell>
        </row>
        <row r="927">
          <cell r="A927">
            <v>5808</v>
          </cell>
          <cell r="B927">
            <v>664594</v>
          </cell>
          <cell r="C927" t="str">
            <v xml:space="preserve">IGP des Côtes de Gascogne rouge </v>
          </cell>
          <cell r="D927">
            <v>2014</v>
          </cell>
          <cell r="E927" t="str">
            <v>rouge</v>
          </cell>
          <cell r="F927" t="str">
            <v>75 cl</v>
          </cell>
          <cell r="G927">
            <v>3.59</v>
          </cell>
          <cell r="H927">
            <v>0</v>
          </cell>
          <cell r="I927">
            <v>0</v>
          </cell>
          <cell r="J927">
            <v>4.4699999999999997E-2</v>
          </cell>
          <cell r="K927">
            <v>0</v>
          </cell>
          <cell r="L927">
            <v>1.4999740686316883E-2</v>
          </cell>
          <cell r="M927">
            <v>0.1</v>
          </cell>
          <cell r="N927">
            <v>3.7496997406863168</v>
          </cell>
          <cell r="O927">
            <v>4.411411459630961</v>
          </cell>
          <cell r="P927">
            <v>0.35</v>
          </cell>
          <cell r="Q927">
            <v>5.7687688318251027</v>
          </cell>
          <cell r="R927">
            <v>6.9802102865083739</v>
          </cell>
          <cell r="S927">
            <v>5.8677685950413228</v>
          </cell>
          <cell r="T927">
            <v>7.1000000000000005</v>
          </cell>
          <cell r="U927">
            <v>4.411411459630961</v>
          </cell>
          <cell r="V927">
            <v>2.1180688543550059</v>
          </cell>
          <cell r="W927">
            <v>0.36096666391120519</v>
          </cell>
          <cell r="X927">
            <v>4.629258939118909</v>
          </cell>
          <cell r="Y927">
            <v>4.5177105309473697</v>
          </cell>
          <cell r="Z927">
            <v>4.411411459630961</v>
          </cell>
        </row>
        <row r="928">
          <cell r="A928">
            <v>5809</v>
          </cell>
          <cell r="C928" t="str">
            <v xml:space="preserve">IGP des Côtes de Gascogne rouge </v>
          </cell>
          <cell r="D928">
            <v>2012</v>
          </cell>
          <cell r="E928" t="str">
            <v>rouge</v>
          </cell>
          <cell r="F928" t="str">
            <v>75 cl</v>
          </cell>
          <cell r="G928">
            <v>3.51</v>
          </cell>
          <cell r="H928">
            <v>0</v>
          </cell>
          <cell r="I928">
            <v>0</v>
          </cell>
          <cell r="J928">
            <v>4.4699999999999997E-2</v>
          </cell>
          <cell r="K928">
            <v>0</v>
          </cell>
          <cell r="L928">
            <v>1.4999740686316883E-2</v>
          </cell>
          <cell r="M928">
            <v>0.1</v>
          </cell>
          <cell r="N928">
            <v>3.6696997406863168</v>
          </cell>
          <cell r="O928">
            <v>4.3172938125721378</v>
          </cell>
          <cell r="P928">
            <v>0.35</v>
          </cell>
          <cell r="Q928">
            <v>5.6456919087481792</v>
          </cell>
          <cell r="R928">
            <v>6.8312872095852963</v>
          </cell>
          <cell r="S928">
            <v>5.8677685950413228</v>
          </cell>
          <cell r="T928">
            <v>7.1000000000000005</v>
          </cell>
          <cell r="U928">
            <v>4.3172938125721378</v>
          </cell>
          <cell r="V928">
            <v>2.198068854355006</v>
          </cell>
          <cell r="W928">
            <v>0.37460046672810665</v>
          </cell>
          <cell r="X928">
            <v>4.530493507020144</v>
          </cell>
          <cell r="Y928">
            <v>4.4213249887786947</v>
          </cell>
          <cell r="Z928">
            <v>4.3172938125721378</v>
          </cell>
        </row>
        <row r="929">
          <cell r="B929" t="str">
            <v>Domaine de Laxé</v>
          </cell>
          <cell r="AF929" t="e">
            <v>#REF!</v>
          </cell>
          <cell r="AM929">
            <v>4.8760330578512399</v>
          </cell>
          <cell r="AN929">
            <v>4.3884297520661164</v>
          </cell>
        </row>
        <row r="930">
          <cell r="A930">
            <v>5820</v>
          </cell>
          <cell r="C930" t="str">
            <v>IGP des Côtes de Gascogne blanc - Dom de Laxé</v>
          </cell>
          <cell r="D930">
            <v>2016</v>
          </cell>
          <cell r="E930" t="str">
            <v>blanc</v>
          </cell>
          <cell r="F930" t="str">
            <v>75 cl</v>
          </cell>
          <cell r="G930">
            <v>3.5</v>
          </cell>
          <cell r="H930">
            <v>0</v>
          </cell>
          <cell r="I930">
            <v>0</v>
          </cell>
          <cell r="J930">
            <v>4.4699999999999997E-2</v>
          </cell>
          <cell r="K930">
            <v>0</v>
          </cell>
          <cell r="L930">
            <v>1.4999740686316883E-2</v>
          </cell>
          <cell r="M930">
            <v>0.1</v>
          </cell>
          <cell r="N930">
            <v>3.659699740686317</v>
          </cell>
          <cell r="O930">
            <v>4.3055291066897849</v>
          </cell>
          <cell r="P930">
            <v>0.35</v>
          </cell>
          <cell r="Q930">
            <v>5.6303072933635647</v>
          </cell>
          <cell r="R930">
            <v>6.8126718249699127</v>
          </cell>
          <cell r="S930">
            <v>5.6198347107438016</v>
          </cell>
          <cell r="T930">
            <v>6.8</v>
          </cell>
          <cell r="U930">
            <v>4.3055291066897849</v>
          </cell>
          <cell r="V930">
            <v>1.9601349700574846</v>
          </cell>
          <cell r="W930">
            <v>0.34878872261317007</v>
          </cell>
          <cell r="X930">
            <v>4.8795996542484223</v>
          </cell>
          <cell r="Y930">
            <v>4.4092767960076111</v>
          </cell>
          <cell r="Z930">
            <v>4.3055291066897849</v>
          </cell>
        </row>
        <row r="931">
          <cell r="A931">
            <v>5821</v>
          </cell>
          <cell r="C931" t="str">
            <v xml:space="preserve">IGP des Côtes de Gascogne rosé - Dom de Laxé </v>
          </cell>
          <cell r="D931">
            <v>2016</v>
          </cell>
          <cell r="E931" t="str">
            <v>rosé</v>
          </cell>
          <cell r="F931" t="str">
            <v>75 cl</v>
          </cell>
          <cell r="G931">
            <v>3.55</v>
          </cell>
          <cell r="H931">
            <v>0</v>
          </cell>
          <cell r="I931">
            <v>0</v>
          </cell>
          <cell r="J931">
            <v>4.4699999999999997E-2</v>
          </cell>
          <cell r="K931">
            <v>0</v>
          </cell>
          <cell r="L931">
            <v>1.4999740686316883E-2</v>
          </cell>
          <cell r="M931">
            <v>0.1</v>
          </cell>
          <cell r="N931">
            <v>3.7096997406863168</v>
          </cell>
          <cell r="O931">
            <v>4.3643526361015494</v>
          </cell>
          <cell r="P931">
            <v>0.35</v>
          </cell>
          <cell r="Q931">
            <v>5.7072303702866414</v>
          </cell>
          <cell r="R931">
            <v>6.905748748046836</v>
          </cell>
          <cell r="S931">
            <v>5.7024793388429753</v>
          </cell>
          <cell r="T931">
            <v>6.9</v>
          </cell>
          <cell r="U931">
            <v>4.3643526361015494</v>
          </cell>
          <cell r="V931">
            <v>1.9927795981566585</v>
          </cell>
          <cell r="W931">
            <v>0.34945845127095027</v>
          </cell>
          <cell r="X931">
            <v>4.9462663209150888</v>
          </cell>
          <cell r="Y931">
            <v>4.4695177598630327</v>
          </cell>
          <cell r="Z931">
            <v>4.3643526361015494</v>
          </cell>
        </row>
        <row r="932">
          <cell r="A932">
            <v>5822</v>
          </cell>
          <cell r="C932" t="str">
            <v xml:space="preserve">IGP des Côtes de Gascogne rouge - Dom de Laxé </v>
          </cell>
          <cell r="D932">
            <v>2013</v>
          </cell>
          <cell r="E932" t="str">
            <v>rouge</v>
          </cell>
          <cell r="F932" t="str">
            <v>75 cl</v>
          </cell>
          <cell r="G932">
            <v>4.05</v>
          </cell>
          <cell r="H932">
            <v>0</v>
          </cell>
          <cell r="I932">
            <v>0</v>
          </cell>
          <cell r="J932">
            <v>4.4699999999999997E-2</v>
          </cell>
          <cell r="K932">
            <v>0</v>
          </cell>
          <cell r="L932">
            <v>1.4999740686316883E-2</v>
          </cell>
          <cell r="M932">
            <v>0.1</v>
          </cell>
          <cell r="N932">
            <v>4.2096997406863164</v>
          </cell>
          <cell r="O932">
            <v>4.9525879302191962</v>
          </cell>
          <cell r="P932">
            <v>0.35</v>
          </cell>
          <cell r="Q932">
            <v>6.4764611395174096</v>
          </cell>
          <cell r="R932">
            <v>7.8365179788160653</v>
          </cell>
          <cell r="S932">
            <v>6.1983471074380168</v>
          </cell>
          <cell r="T932">
            <v>7.5</v>
          </cell>
          <cell r="U932">
            <v>4.9525879302191962</v>
          </cell>
          <cell r="V932">
            <v>1.9886473667517004</v>
          </cell>
          <cell r="W932">
            <v>0.32083510850260766</v>
          </cell>
          <cell r="X932">
            <v>5.6129329875817549</v>
          </cell>
          <cell r="Y932">
            <v>5.071927398417249</v>
          </cell>
          <cell r="Z932">
            <v>4.9525879302191962</v>
          </cell>
        </row>
        <row r="933">
          <cell r="A933" t="str">
            <v>Vin de pays des Côtes de Gascogne</v>
          </cell>
          <cell r="AM933" t="e">
            <v>#REF!</v>
          </cell>
          <cell r="AN933" t="e">
            <v>#REF!</v>
          </cell>
        </row>
        <row r="934">
          <cell r="A934">
            <v>5890</v>
          </cell>
          <cell r="C934" t="str">
            <v>BIB - Belles Vignes blanc 5 lit</v>
          </cell>
          <cell r="E934" t="str">
            <v>blanc</v>
          </cell>
          <cell r="F934" t="str">
            <v>5 lit</v>
          </cell>
          <cell r="G934">
            <v>12.36</v>
          </cell>
          <cell r="H934">
            <v>0</v>
          </cell>
          <cell r="I934">
            <v>0</v>
          </cell>
          <cell r="J934">
            <v>0.04</v>
          </cell>
          <cell r="K934">
            <v>0</v>
          </cell>
          <cell r="L934">
            <v>1.4999740686316883E-2</v>
          </cell>
          <cell r="M934">
            <v>0.1</v>
          </cell>
          <cell r="N934">
            <v>12.514999740686315</v>
          </cell>
          <cell r="O934">
            <v>14.723529106689783</v>
          </cell>
          <cell r="P934">
            <v>0.35</v>
          </cell>
          <cell r="Q934">
            <v>19.253845754902024</v>
          </cell>
          <cell r="R934">
            <v>23.297153363431448</v>
          </cell>
          <cell r="S934">
            <v>19.09090909090909</v>
          </cell>
          <cell r="T934">
            <v>23.099999999999998</v>
          </cell>
          <cell r="U934">
            <v>14.723529106689783</v>
          </cell>
          <cell r="V934">
            <v>6.5759093502227746</v>
          </cell>
          <cell r="W934">
            <v>0.34445239453547871</v>
          </cell>
          <cell r="X934">
            <v>15.450616963810266</v>
          </cell>
          <cell r="Y934">
            <v>15.078312940585922</v>
          </cell>
          <cell r="Z934">
            <v>14.723529106689783</v>
          </cell>
          <cell r="AF934" t="e">
            <v>#REF!</v>
          </cell>
          <cell r="AM934">
            <v>0</v>
          </cell>
          <cell r="AN934">
            <v>0</v>
          </cell>
        </row>
        <row r="935">
          <cell r="A935" t="str">
            <v>Piémont du Massif central</v>
          </cell>
          <cell r="AF935" t="e">
            <v>#REF!</v>
          </cell>
          <cell r="AM935">
            <v>0</v>
          </cell>
          <cell r="AN935">
            <v>0</v>
          </cell>
        </row>
        <row r="936">
          <cell r="A936" t="str">
            <v>Cahors</v>
          </cell>
          <cell r="AM936" t="e">
            <v>#REF!</v>
          </cell>
          <cell r="AN936" t="e">
            <v>#REF!</v>
          </cell>
        </row>
        <row r="937">
          <cell r="B937" t="str">
            <v>Château Lacapelle Cabanac</v>
          </cell>
          <cell r="AM937">
            <v>9.0082644628099171</v>
          </cell>
          <cell r="AN937">
            <v>8.1074380165289259</v>
          </cell>
        </row>
        <row r="938">
          <cell r="A938">
            <v>5811</v>
          </cell>
          <cell r="C938" t="str">
            <v xml:space="preserve">Cahors, Lacapelle Prestige </v>
          </cell>
          <cell r="D938">
            <v>2007</v>
          </cell>
          <cell r="E938" t="str">
            <v xml:space="preserve">rouge </v>
          </cell>
          <cell r="F938" t="str">
            <v>75 cl</v>
          </cell>
          <cell r="G938">
            <v>4.7</v>
          </cell>
          <cell r="H938">
            <v>0.56181449999999999</v>
          </cell>
          <cell r="I938">
            <v>0.63</v>
          </cell>
          <cell r="J938">
            <v>4.4699999999999997E-2</v>
          </cell>
          <cell r="K938">
            <v>7.3949999999999988E-2</v>
          </cell>
          <cell r="L938">
            <v>1.4999740686316883E-2</v>
          </cell>
          <cell r="M938">
            <v>0.1</v>
          </cell>
          <cell r="N938">
            <v>6.1254642406863162</v>
          </cell>
          <cell r="O938">
            <v>7.0417226361015492</v>
          </cell>
          <cell r="P938">
            <v>0.35</v>
          </cell>
          <cell r="Q938">
            <v>9.4237911395174088</v>
          </cell>
          <cell r="R938">
            <v>11.402787278816064</v>
          </cell>
          <cell r="S938">
            <v>9.0082644628099171</v>
          </cell>
          <cell r="T938">
            <v>10.899999999999999</v>
          </cell>
          <cell r="U938">
            <v>7.0417226361015492</v>
          </cell>
          <cell r="V938">
            <v>2.8828002221236009</v>
          </cell>
          <cell r="W938">
            <v>0.32001727236417954</v>
          </cell>
          <cell r="X938">
            <v>7.5623015317115012</v>
          </cell>
          <cell r="Y938">
            <v>7.3800773984172485</v>
          </cell>
          <cell r="Z938">
            <v>7.2064285184544898</v>
          </cell>
          <cell r="AF938" t="e">
            <v>#REF!</v>
          </cell>
          <cell r="AM938">
            <v>0</v>
          </cell>
          <cell r="AN938">
            <v>0</v>
          </cell>
        </row>
        <row r="939">
          <cell r="B939" t="str">
            <v>Château Lamartine</v>
          </cell>
          <cell r="AM939">
            <v>9.8347107438016543</v>
          </cell>
          <cell r="AN939">
            <v>8.8512396694214885</v>
          </cell>
        </row>
        <row r="940">
          <cell r="A940">
            <v>5813</v>
          </cell>
          <cell r="B940">
            <v>629394</v>
          </cell>
          <cell r="C940" t="str">
            <v>AC Cahors, Château Lamartine</v>
          </cell>
          <cell r="D940">
            <v>2014</v>
          </cell>
          <cell r="E940" t="str">
            <v xml:space="preserve">rouge </v>
          </cell>
          <cell r="F940" t="str">
            <v>75 cl</v>
          </cell>
          <cell r="G940">
            <v>6.38</v>
          </cell>
          <cell r="H940">
            <v>0</v>
          </cell>
          <cell r="I940">
            <v>0</v>
          </cell>
          <cell r="J940">
            <v>0.04</v>
          </cell>
          <cell r="K940">
            <v>0</v>
          </cell>
          <cell r="L940">
            <v>1.4999740686316883E-2</v>
          </cell>
          <cell r="M940">
            <v>0.1</v>
          </cell>
          <cell r="N940">
            <v>6.5349997406863167</v>
          </cell>
          <cell r="O940">
            <v>7.5235291066897849</v>
          </cell>
          <cell r="P940">
            <v>0.35</v>
          </cell>
          <cell r="Q940">
            <v>10.053845754902026</v>
          </cell>
          <cell r="R940">
            <v>12.165153363431452</v>
          </cell>
          <cell r="S940">
            <v>9.8347107438016543</v>
          </cell>
          <cell r="T940">
            <v>11.9</v>
          </cell>
          <cell r="U940">
            <v>7.5235291066897849</v>
          </cell>
          <cell r="V940">
            <v>3.2997110031153376</v>
          </cell>
          <cell r="W940">
            <v>0.33551683308987884</v>
          </cell>
          <cell r="X940">
            <v>8.0679009144275504</v>
          </cell>
          <cell r="Y940">
            <v>7.8734936634774906</v>
          </cell>
          <cell r="Z940">
            <v>7.6882349890427255</v>
          </cell>
          <cell r="AF940" t="e">
            <v>#REF!</v>
          </cell>
          <cell r="AM940">
            <v>11.652892561983471</v>
          </cell>
          <cell r="AN940">
            <v>10.487603305785123</v>
          </cell>
        </row>
        <row r="941">
          <cell r="A941">
            <v>5814</v>
          </cell>
          <cell r="B941">
            <v>610591</v>
          </cell>
          <cell r="C941" t="str">
            <v>AC Cahors, Ch. Lamartine, Cuvée Particulière</v>
          </cell>
          <cell r="D941">
            <v>2011</v>
          </cell>
          <cell r="E941" t="str">
            <v xml:space="preserve">rouge </v>
          </cell>
          <cell r="F941" t="str">
            <v>75 cl</v>
          </cell>
          <cell r="G941">
            <v>7.93</v>
          </cell>
          <cell r="H941">
            <v>0</v>
          </cell>
          <cell r="I941">
            <v>0</v>
          </cell>
          <cell r="J941">
            <v>0.04</v>
          </cell>
          <cell r="K941">
            <v>0</v>
          </cell>
          <cell r="L941">
            <v>1.4999740686316883E-2</v>
          </cell>
          <cell r="M941">
            <v>0.1</v>
          </cell>
          <cell r="N941">
            <v>8.0849997406863174</v>
          </cell>
          <cell r="O941">
            <v>9.3470585184544923</v>
          </cell>
          <cell r="P941">
            <v>0.35</v>
          </cell>
          <cell r="Q941">
            <v>12.438461139517411</v>
          </cell>
          <cell r="R941">
            <v>15.050537978816067</v>
          </cell>
          <cell r="S941">
            <v>12.148760330578511</v>
          </cell>
          <cell r="T941">
            <v>14.7</v>
          </cell>
          <cell r="U941">
            <v>9.3470585184544923</v>
          </cell>
          <cell r="V941">
            <v>4.063760589892194</v>
          </cell>
          <cell r="W941">
            <v>0.33450002134486767</v>
          </cell>
          <cell r="X941">
            <v>9.9814811613411312</v>
          </cell>
          <cell r="Y941">
            <v>9.7409635429955639</v>
          </cell>
          <cell r="Z941">
            <v>9.5117644008074329</v>
          </cell>
          <cell r="AF941" t="e">
            <v>#REF!</v>
          </cell>
          <cell r="AM941">
            <v>11.652892561983471</v>
          </cell>
          <cell r="AN941">
            <v>10.487603305785123</v>
          </cell>
        </row>
        <row r="942">
          <cell r="B942" t="str">
            <v>Château La Caminade</v>
          </cell>
          <cell r="AM942">
            <v>4.8760330578512399</v>
          </cell>
          <cell r="AN942">
            <v>4.3884297520661164</v>
          </cell>
        </row>
        <row r="943">
          <cell r="A943">
            <v>5816</v>
          </cell>
          <cell r="B943">
            <v>3008160</v>
          </cell>
          <cell r="C943" t="str">
            <v>La Caminade Malbec</v>
          </cell>
          <cell r="D943">
            <v>2016</v>
          </cell>
          <cell r="E943" t="str">
            <v xml:space="preserve">rouge </v>
          </cell>
          <cell r="F943" t="str">
            <v>75 cl</v>
          </cell>
          <cell r="G943">
            <v>2.99</v>
          </cell>
          <cell r="H943">
            <v>0</v>
          </cell>
          <cell r="I943">
            <v>0</v>
          </cell>
          <cell r="J943">
            <v>0.04</v>
          </cell>
          <cell r="K943">
            <v>0</v>
          </cell>
          <cell r="L943">
            <v>1.4999740686316883E-2</v>
          </cell>
          <cell r="M943">
            <v>0.1</v>
          </cell>
          <cell r="N943">
            <v>3.144999740686317</v>
          </cell>
          <cell r="O943">
            <v>3.5352938125721378</v>
          </cell>
          <cell r="P943">
            <v>0.35</v>
          </cell>
          <cell r="Q943">
            <v>4.8384611395174106</v>
          </cell>
          <cell r="R943">
            <v>5.854537978816067</v>
          </cell>
          <cell r="S943">
            <v>4.8760330578512399</v>
          </cell>
          <cell r="T943">
            <v>5.9</v>
          </cell>
          <cell r="U943">
            <v>3.5352938125721378</v>
          </cell>
          <cell r="V943">
            <v>1.7310333171649228</v>
          </cell>
          <cell r="W943">
            <v>0.35500852775755193</v>
          </cell>
          <cell r="X943">
            <v>3.8827157292423666</v>
          </cell>
          <cell r="Y943">
            <v>3.7891563140799001</v>
          </cell>
          <cell r="Z943">
            <v>3.6999996949250789</v>
          </cell>
          <cell r="AF943" t="e">
            <v>#REF!</v>
          </cell>
          <cell r="AM943">
            <v>0</v>
          </cell>
          <cell r="AN943">
            <v>0</v>
          </cell>
        </row>
        <row r="944">
          <cell r="A944">
            <v>5817</v>
          </cell>
          <cell r="B944">
            <v>3009120</v>
          </cell>
          <cell r="C944" t="str">
            <v xml:space="preserve">Cahors AOC, Château La Caminade Tradition </v>
          </cell>
          <cell r="D944">
            <v>2016</v>
          </cell>
          <cell r="E944" t="str">
            <v xml:space="preserve">rouge </v>
          </cell>
          <cell r="F944" t="str">
            <v>75 cl</v>
          </cell>
          <cell r="G944">
            <v>4.4000000000000004</v>
          </cell>
          <cell r="H944">
            <v>0</v>
          </cell>
          <cell r="I944">
            <v>0</v>
          </cell>
          <cell r="J944">
            <v>0.04</v>
          </cell>
          <cell r="K944">
            <v>0</v>
          </cell>
          <cell r="L944">
            <v>1.4999740686316883E-2</v>
          </cell>
          <cell r="M944">
            <v>0.1</v>
          </cell>
          <cell r="N944">
            <v>4.5549997406863172</v>
          </cell>
          <cell r="O944">
            <v>5.1941173419839028</v>
          </cell>
          <cell r="P944">
            <v>0.35</v>
          </cell>
          <cell r="Q944">
            <v>7.0076919087481802</v>
          </cell>
          <cell r="R944">
            <v>8.479307209585297</v>
          </cell>
          <cell r="S944">
            <v>7.0247933884297522</v>
          </cell>
          <cell r="T944">
            <v>8.5</v>
          </cell>
          <cell r="U944">
            <v>5.1941173419839028</v>
          </cell>
          <cell r="V944">
            <v>2.469793647743435</v>
          </cell>
          <cell r="W944">
            <v>0.35158238985524193</v>
          </cell>
          <cell r="X944">
            <v>5.6234564699831076</v>
          </cell>
          <cell r="Y944">
            <v>5.4879514948027923</v>
          </cell>
          <cell r="Z944">
            <v>5.3588232243368443</v>
          </cell>
          <cell r="AF944" t="e">
            <v>#REF!</v>
          </cell>
          <cell r="AM944">
            <v>0</v>
          </cell>
          <cell r="AN944">
            <v>0</v>
          </cell>
        </row>
        <row r="945">
          <cell r="A945">
            <v>5818</v>
          </cell>
          <cell r="B945">
            <v>3010100</v>
          </cell>
          <cell r="C945" t="str">
            <v>Cahors AOC, Château La Caminade "La Commandery"</v>
          </cell>
          <cell r="D945">
            <v>2011</v>
          </cell>
          <cell r="E945" t="str">
            <v xml:space="preserve">rouge </v>
          </cell>
          <cell r="F945" t="str">
            <v>75 cl</v>
          </cell>
          <cell r="G945">
            <v>6.95</v>
          </cell>
          <cell r="H945">
            <v>0</v>
          </cell>
          <cell r="I945">
            <v>0</v>
          </cell>
          <cell r="J945">
            <v>0.04</v>
          </cell>
          <cell r="K945">
            <v>0</v>
          </cell>
          <cell r="L945">
            <v>1.4999740686316883E-2</v>
          </cell>
          <cell r="M945">
            <v>0.1</v>
          </cell>
          <cell r="N945">
            <v>7.104999740686317</v>
          </cell>
          <cell r="O945">
            <v>8.1941173419839028</v>
          </cell>
          <cell r="P945">
            <v>0.35</v>
          </cell>
          <cell r="Q945">
            <v>10.930768831825104</v>
          </cell>
          <cell r="R945">
            <v>13.226230286508375</v>
          </cell>
          <cell r="S945">
            <v>10.826446280991735</v>
          </cell>
          <cell r="T945">
            <v>13.1</v>
          </cell>
          <cell r="U945">
            <v>8.1941173419839028</v>
          </cell>
          <cell r="V945">
            <v>3.7214465403054184</v>
          </cell>
          <cell r="W945">
            <v>0.34373666517324858</v>
          </cell>
          <cell r="X945">
            <v>8.7716046181312546</v>
          </cell>
          <cell r="Y945">
            <v>8.5602406514292984</v>
          </cell>
          <cell r="Z945">
            <v>8.3588232243368434</v>
          </cell>
          <cell r="AF945" t="e">
            <v>#REF!</v>
          </cell>
          <cell r="AM945">
            <v>10.826446280991735</v>
          </cell>
          <cell r="AN945">
            <v>9.7438016528925626</v>
          </cell>
        </row>
        <row r="946">
          <cell r="A946">
            <v>5812</v>
          </cell>
          <cell r="B946">
            <v>3010120</v>
          </cell>
          <cell r="C946" t="str">
            <v>Cahors AOC, Château La Caminade "La Commandery"</v>
          </cell>
          <cell r="D946">
            <v>2014</v>
          </cell>
          <cell r="E946" t="str">
            <v xml:space="preserve">rouge </v>
          </cell>
          <cell r="F946" t="str">
            <v>75 cl</v>
          </cell>
          <cell r="G946">
            <v>7.14</v>
          </cell>
          <cell r="H946">
            <v>0</v>
          </cell>
          <cell r="I946">
            <v>0</v>
          </cell>
          <cell r="J946">
            <v>0.04</v>
          </cell>
          <cell r="K946">
            <v>0</v>
          </cell>
          <cell r="L946">
            <v>1.4999740686316883E-2</v>
          </cell>
          <cell r="M946">
            <v>0.1</v>
          </cell>
          <cell r="N946">
            <v>7.2949997406863165</v>
          </cell>
          <cell r="O946">
            <v>8.4176467537486079</v>
          </cell>
          <cell r="P946">
            <v>0.35</v>
          </cell>
          <cell r="Q946">
            <v>11.223076524132795</v>
          </cell>
          <cell r="R946">
            <v>13.579922594200681</v>
          </cell>
          <cell r="S946">
            <v>11.074380165289258</v>
          </cell>
          <cell r="T946">
            <v>13.4</v>
          </cell>
          <cell r="U946">
            <v>8.4176467537486079</v>
          </cell>
          <cell r="V946">
            <v>3.779380424602941</v>
          </cell>
          <cell r="W946">
            <v>0.34127241147534015</v>
          </cell>
          <cell r="X946">
            <v>9.0061725193658226</v>
          </cell>
          <cell r="Y946">
            <v>8.7891563140799001</v>
          </cell>
          <cell r="Z946">
            <v>8.5823526361015485</v>
          </cell>
          <cell r="AF946" t="e">
            <v>#REF!</v>
          </cell>
          <cell r="AM946">
            <v>9.1735537190082646</v>
          </cell>
          <cell r="AN946">
            <v>8.2561983471074392</v>
          </cell>
        </row>
        <row r="947">
          <cell r="A947">
            <v>5819</v>
          </cell>
          <cell r="B947">
            <v>3009141</v>
          </cell>
          <cell r="C947" t="str">
            <v>Cahors, La Caminade Tradition, 1/2 bt</v>
          </cell>
          <cell r="D947">
            <v>2014</v>
          </cell>
          <cell r="E947" t="str">
            <v>rouge</v>
          </cell>
          <cell r="F947">
            <v>37.5</v>
          </cell>
          <cell r="G947">
            <v>2.69</v>
          </cell>
          <cell r="H947">
            <v>0</v>
          </cell>
          <cell r="I947">
            <v>0</v>
          </cell>
          <cell r="J947">
            <v>4.4699999999999997E-2</v>
          </cell>
          <cell r="K947">
            <v>0</v>
          </cell>
          <cell r="L947">
            <v>1.4999740686316883E-2</v>
          </cell>
          <cell r="M947">
            <v>0.1</v>
          </cell>
          <cell r="N947">
            <v>2.8496997406863169</v>
          </cell>
          <cell r="O947">
            <v>3.1878820478662551</v>
          </cell>
          <cell r="P947">
            <v>0.35</v>
          </cell>
          <cell r="Q947">
            <v>4.3841534472097186</v>
          </cell>
          <cell r="R947">
            <v>5.3048256711237594</v>
          </cell>
          <cell r="S947">
            <v>4.3801652892561984</v>
          </cell>
          <cell r="T947">
            <v>5.3</v>
          </cell>
          <cell r="U947">
            <v>3.1878820478662551</v>
          </cell>
          <cell r="V947">
            <v>1.5304655485698815</v>
          </cell>
          <cell r="W947">
            <v>0.34940817240935029</v>
          </cell>
          <cell r="X947">
            <v>3.5181478280077982</v>
          </cell>
          <cell r="Y947">
            <v>3.4333731815497797</v>
          </cell>
          <cell r="Z947">
            <v>3.3525879302191965</v>
          </cell>
        </row>
        <row r="948">
          <cell r="A948" t="str">
            <v>Gaillac</v>
          </cell>
          <cell r="AM948" t="e">
            <v>#REF!</v>
          </cell>
          <cell r="AN948" t="e">
            <v>#REF!</v>
          </cell>
        </row>
        <row r="949">
          <cell r="B949" t="str">
            <v>Château de Saurs</v>
          </cell>
          <cell r="AM949">
            <v>10.826446280991735</v>
          </cell>
          <cell r="AN949">
            <v>9.7438016528925626</v>
          </cell>
        </row>
        <row r="950">
          <cell r="B950" t="str">
            <v>Hach 2011 *</v>
          </cell>
          <cell r="C950" t="str">
            <v>Gaillac rouge "Cuvée Eliezer"</v>
          </cell>
          <cell r="D950">
            <v>2008</v>
          </cell>
          <cell r="E950" t="str">
            <v xml:space="preserve">rouge </v>
          </cell>
          <cell r="F950" t="str">
            <v>75 cl</v>
          </cell>
          <cell r="G950">
            <v>6.2</v>
          </cell>
          <cell r="H950">
            <v>0.56181449999999999</v>
          </cell>
          <cell r="I950">
            <v>0.63</v>
          </cell>
          <cell r="J950">
            <v>4.4699999999999997E-2</v>
          </cell>
          <cell r="K950">
            <v>7.3949999999999988E-2</v>
          </cell>
          <cell r="L950">
            <v>1.4999740686316883E-2</v>
          </cell>
          <cell r="M950">
            <v>0.1</v>
          </cell>
          <cell r="N950">
            <v>7.6254642406863162</v>
          </cell>
          <cell r="O950">
            <v>8.8064285184544904</v>
          </cell>
          <cell r="P950">
            <v>0.35</v>
          </cell>
          <cell r="Q950">
            <v>11.731483447209717</v>
          </cell>
          <cell r="R950">
            <v>14.195094971123757</v>
          </cell>
          <cell r="S950">
            <v>10.826446280991735</v>
          </cell>
          <cell r="T950">
            <v>13.1</v>
          </cell>
          <cell r="U950">
            <v>8.8064285184544904</v>
          </cell>
          <cell r="V950">
            <v>3.2009820403054192</v>
          </cell>
          <cell r="W950">
            <v>0.29566322662363032</v>
          </cell>
          <cell r="X950">
            <v>9.4141533835633524</v>
          </cell>
          <cell r="Y950">
            <v>9.1873063140798994</v>
          </cell>
          <cell r="Z950">
            <v>8.971134400807431</v>
          </cell>
          <cell r="AF950" t="e">
            <v>#REF!</v>
          </cell>
          <cell r="AM950">
            <v>11.652892561983471</v>
          </cell>
          <cell r="AN950">
            <v>10.487603305785123</v>
          </cell>
        </row>
        <row r="951">
          <cell r="B951" t="str">
            <v>Domaine Prat Castet</v>
          </cell>
          <cell r="AM951">
            <v>10.826446280991735</v>
          </cell>
          <cell r="AN951">
            <v>9.7438016528925626</v>
          </cell>
        </row>
        <row r="952">
          <cell r="A952">
            <v>5815</v>
          </cell>
          <cell r="C952" t="str">
            <v>AOP Gaillac - Vieilles Vignes</v>
          </cell>
          <cell r="D952">
            <v>2014</v>
          </cell>
          <cell r="E952" t="str">
            <v xml:space="preserve">rouge </v>
          </cell>
          <cell r="F952" t="str">
            <v>75 cl</v>
          </cell>
          <cell r="G952">
            <v>5.84</v>
          </cell>
          <cell r="H952">
            <v>0.56181449999999999</v>
          </cell>
          <cell r="I952">
            <v>0.63</v>
          </cell>
          <cell r="J952">
            <v>4.4699999999999997E-2</v>
          </cell>
          <cell r="K952">
            <v>7.3949999999999988E-2</v>
          </cell>
          <cell r="L952">
            <v>1.4999740686316883E-2</v>
          </cell>
          <cell r="M952">
            <v>0.1</v>
          </cell>
          <cell r="N952">
            <v>7.2654642406863159</v>
          </cell>
          <cell r="O952">
            <v>8.3828991066897842</v>
          </cell>
          <cell r="P952">
            <v>0.35</v>
          </cell>
          <cell r="Q952">
            <v>11.177637293363562</v>
          </cell>
          <cell r="R952">
            <v>13.52494112496991</v>
          </cell>
          <cell r="S952">
            <v>10.826446280991735</v>
          </cell>
          <cell r="T952">
            <v>13.1</v>
          </cell>
          <cell r="U952">
            <v>8.3828991066897842</v>
          </cell>
          <cell r="V952">
            <v>3.5609820403054195</v>
          </cell>
          <cell r="W952">
            <v>0.3289151350205769</v>
          </cell>
          <cell r="X952">
            <v>8.9697089391189078</v>
          </cell>
          <cell r="Y952">
            <v>8.7535713743208632</v>
          </cell>
          <cell r="Z952">
            <v>8.5476049890427248</v>
          </cell>
          <cell r="AF952" t="e">
            <v>#REF!</v>
          </cell>
          <cell r="AM952">
            <v>11.983471074380166</v>
          </cell>
          <cell r="AN952">
            <v>10.78512396694215</v>
          </cell>
        </row>
        <row r="953">
          <cell r="A953" t="str">
            <v>Moyenne Garonne</v>
          </cell>
          <cell r="AF953" t="e">
            <v>#REF!</v>
          </cell>
          <cell r="AM953">
            <v>0</v>
          </cell>
          <cell r="AN953">
            <v>0</v>
          </cell>
        </row>
        <row r="954">
          <cell r="A954" t="str">
            <v>Fronton AOC</v>
          </cell>
          <cell r="AM954" t="e">
            <v>#REF!</v>
          </cell>
          <cell r="AN954" t="e">
            <v>#REF!</v>
          </cell>
        </row>
        <row r="955">
          <cell r="B955" t="str">
            <v>Château Clamens</v>
          </cell>
          <cell r="AM955">
            <v>10.66115702479339</v>
          </cell>
          <cell r="AN955">
            <v>9.5950413223140512</v>
          </cell>
        </row>
        <row r="956">
          <cell r="A956">
            <v>5860</v>
          </cell>
          <cell r="C956" t="str">
            <v>Fronton AOC, Cuvée Julie</v>
          </cell>
          <cell r="D956">
            <v>2015</v>
          </cell>
          <cell r="E956" t="str">
            <v>rosé</v>
          </cell>
          <cell r="F956" t="str">
            <v>75 cl</v>
          </cell>
          <cell r="G956">
            <v>7.65</v>
          </cell>
          <cell r="H956">
            <v>0</v>
          </cell>
          <cell r="I956">
            <v>0</v>
          </cell>
          <cell r="J956">
            <v>0.04</v>
          </cell>
          <cell r="K956">
            <v>0</v>
          </cell>
          <cell r="L956">
            <v>1.4999740686316883E-2</v>
          </cell>
          <cell r="M956">
            <v>0.1</v>
          </cell>
          <cell r="N956">
            <v>7.8049997406863172</v>
          </cell>
          <cell r="O956">
            <v>9.0176467537486094</v>
          </cell>
          <cell r="P956">
            <v>0.35</v>
          </cell>
          <cell r="Q956">
            <v>12.00769190874818</v>
          </cell>
          <cell r="R956">
            <v>14.529307209585298</v>
          </cell>
          <cell r="S956">
            <v>10.66115702479339</v>
          </cell>
          <cell r="T956">
            <v>12.9</v>
          </cell>
          <cell r="U956">
            <v>9.0176467537486094</v>
          </cell>
          <cell r="V956">
            <v>2.8561572841070726</v>
          </cell>
          <cell r="W956">
            <v>0.2679031250984153</v>
          </cell>
          <cell r="X956">
            <v>9.6358021489954524</v>
          </cell>
          <cell r="Y956">
            <v>9.4036141454052018</v>
          </cell>
          <cell r="Z956">
            <v>9.1823526361015499</v>
          </cell>
          <cell r="AF956" t="e">
            <v>#REF!</v>
          </cell>
          <cell r="AM956">
            <v>0</v>
          </cell>
          <cell r="AN956">
            <v>0</v>
          </cell>
        </row>
        <row r="957">
          <cell r="A957">
            <v>5861</v>
          </cell>
          <cell r="C957" t="str">
            <v>Fronton AOC, Cuvée Prestige, Ch Clamens</v>
          </cell>
          <cell r="D957">
            <v>2015</v>
          </cell>
          <cell r="E957" t="str">
            <v xml:space="preserve">rouge </v>
          </cell>
          <cell r="F957" t="str">
            <v>75 cl</v>
          </cell>
          <cell r="G957">
            <v>6.49</v>
          </cell>
          <cell r="H957">
            <v>0</v>
          </cell>
          <cell r="I957">
            <v>0</v>
          </cell>
          <cell r="J957">
            <v>0.04</v>
          </cell>
          <cell r="K957">
            <v>0</v>
          </cell>
          <cell r="L957">
            <v>1.4999740686316883E-2</v>
          </cell>
          <cell r="M957">
            <v>0.1</v>
          </cell>
          <cell r="N957">
            <v>6.644999740686317</v>
          </cell>
          <cell r="O957">
            <v>7.6529408713956677</v>
          </cell>
          <cell r="P957">
            <v>0.35</v>
          </cell>
          <cell r="Q957">
            <v>10.223076524132795</v>
          </cell>
          <cell r="R957">
            <v>12.369922594200681</v>
          </cell>
          <cell r="S957">
            <v>9.5041322314049594</v>
          </cell>
          <cell r="T957">
            <v>11.5</v>
          </cell>
          <cell r="U957">
            <v>7.6529408713956677</v>
          </cell>
          <cell r="V957">
            <v>2.8591324907186424</v>
          </cell>
          <cell r="W957">
            <v>0.30083046206691799</v>
          </cell>
          <cell r="X957">
            <v>8.2037033835633544</v>
          </cell>
          <cell r="Y957">
            <v>8.006023783959419</v>
          </cell>
          <cell r="Z957">
            <v>7.8176467537486083</v>
          </cell>
          <cell r="AF957" t="e">
            <v>#REF!</v>
          </cell>
          <cell r="AM957">
            <v>0</v>
          </cell>
          <cell r="AN957">
            <v>0</v>
          </cell>
        </row>
        <row r="958">
          <cell r="A958">
            <v>5862</v>
          </cell>
          <cell r="C958" t="str">
            <v>Fronton AOC, Cuvée Héritage, Ch Clamens</v>
          </cell>
          <cell r="D958">
            <v>2015</v>
          </cell>
          <cell r="E958" t="str">
            <v xml:space="preserve">rouge </v>
          </cell>
          <cell r="F958" t="str">
            <v>75 cl</v>
          </cell>
          <cell r="G958">
            <v>8.6199999999999992</v>
          </cell>
          <cell r="H958">
            <v>0</v>
          </cell>
          <cell r="I958">
            <v>0</v>
          </cell>
          <cell r="J958">
            <v>0.04</v>
          </cell>
          <cell r="K958">
            <v>0</v>
          </cell>
          <cell r="L958">
            <v>1.4999740686316883E-2</v>
          </cell>
          <cell r="M958">
            <v>0.1</v>
          </cell>
          <cell r="N958">
            <v>8.7749997406863152</v>
          </cell>
          <cell r="O958">
            <v>10.158823224336841</v>
          </cell>
          <cell r="P958">
            <v>0.35</v>
          </cell>
          <cell r="Q958">
            <v>13.499999601055869</v>
          </cell>
          <cell r="R958">
            <v>16.334999517277602</v>
          </cell>
          <cell r="S958">
            <v>12.644628099173554</v>
          </cell>
          <cell r="T958">
            <v>15.3</v>
          </cell>
          <cell r="U958">
            <v>10.158823224336841</v>
          </cell>
          <cell r="V958">
            <v>3.8696283584872386</v>
          </cell>
          <cell r="W958">
            <v>0.30602943227252016</v>
          </cell>
          <cell r="X958">
            <v>10.833333013192981</v>
          </cell>
          <cell r="Y958">
            <v>10.572288844200381</v>
          </cell>
          <cell r="Z958">
            <v>10.323529106689783</v>
          </cell>
          <cell r="AF958" t="e">
            <v>#REF!</v>
          </cell>
          <cell r="AM958">
            <v>0</v>
          </cell>
          <cell r="AN958">
            <v>0</v>
          </cell>
        </row>
        <row r="959">
          <cell r="A959">
            <v>5863</v>
          </cell>
          <cell r="C959" t="str">
            <v>Fronton AOC, Cuvée Héritage, Ch Clamens</v>
          </cell>
          <cell r="D959">
            <v>2014</v>
          </cell>
          <cell r="E959" t="str">
            <v xml:space="preserve">rouge </v>
          </cell>
          <cell r="F959" t="str">
            <v>75 cl</v>
          </cell>
          <cell r="G959">
            <v>8.6199999999999992</v>
          </cell>
          <cell r="H959">
            <v>0</v>
          </cell>
          <cell r="I959">
            <v>0</v>
          </cell>
          <cell r="J959">
            <v>0.04</v>
          </cell>
          <cell r="K959">
            <v>0</v>
          </cell>
          <cell r="L959">
            <v>1.4999740686316883E-2</v>
          </cell>
          <cell r="M959">
            <v>0.1</v>
          </cell>
          <cell r="N959">
            <v>8.7749997406863152</v>
          </cell>
          <cell r="O959">
            <v>10.158823224336841</v>
          </cell>
          <cell r="P959">
            <v>0.35</v>
          </cell>
          <cell r="Q959">
            <v>13.499999601055869</v>
          </cell>
          <cell r="R959">
            <v>16.334999517277602</v>
          </cell>
          <cell r="S959">
            <v>12.644628099173554</v>
          </cell>
          <cell r="T959">
            <v>15.3</v>
          </cell>
          <cell r="U959">
            <v>10.158823224336841</v>
          </cell>
          <cell r="V959">
            <v>3.8696283584872386</v>
          </cell>
          <cell r="W959">
            <v>0.30602943227252016</v>
          </cell>
          <cell r="X959">
            <v>10.833333013192981</v>
          </cell>
          <cell r="Y959">
            <v>10.572288844200381</v>
          </cell>
          <cell r="Z959">
            <v>10.323529106689783</v>
          </cell>
          <cell r="AF959" t="e">
            <v>#REF!</v>
          </cell>
          <cell r="AM959">
            <v>0</v>
          </cell>
          <cell r="AN959">
            <v>0</v>
          </cell>
        </row>
        <row r="960">
          <cell r="A960" t="str">
            <v>Bergeracois</v>
          </cell>
          <cell r="AF960" t="e">
            <v>#REF!</v>
          </cell>
          <cell r="AM960">
            <v>0</v>
          </cell>
          <cell r="AN960">
            <v>0</v>
          </cell>
        </row>
        <row r="961">
          <cell r="A961" t="str">
            <v xml:space="preserve">Bergerac </v>
          </cell>
          <cell r="AM961">
            <v>6.6942148760330573</v>
          </cell>
          <cell r="AN961">
            <v>6.0247933884297513</v>
          </cell>
        </row>
        <row r="962">
          <cell r="B962" t="str">
            <v>Château La Rayre</v>
          </cell>
          <cell r="AM962">
            <v>9.0082644628099171</v>
          </cell>
          <cell r="AN962">
            <v>8.1074380165289259</v>
          </cell>
        </row>
        <row r="963">
          <cell r="A963">
            <v>5830</v>
          </cell>
          <cell r="C963" t="str">
            <v xml:space="preserve">Bergerac blanc </v>
          </cell>
          <cell r="D963">
            <v>2009</v>
          </cell>
          <cell r="E963" t="str">
            <v>blanc</v>
          </cell>
          <cell r="F963" t="str">
            <v>75 cl</v>
          </cell>
          <cell r="G963">
            <v>3.44</v>
          </cell>
          <cell r="H963">
            <v>0.56181449999999999</v>
          </cell>
          <cell r="I963">
            <v>0.63</v>
          </cell>
          <cell r="J963">
            <v>4.4699999999999997E-2</v>
          </cell>
          <cell r="K963">
            <v>7.3949999999999988E-2</v>
          </cell>
          <cell r="L963">
            <v>1.4999740686316883E-2</v>
          </cell>
          <cell r="M963">
            <v>0.1</v>
          </cell>
          <cell r="N963">
            <v>4.8654642406863164</v>
          </cell>
          <cell r="O963">
            <v>5.5593696949250786</v>
          </cell>
          <cell r="P963">
            <v>0.35</v>
          </cell>
          <cell r="Q963">
            <v>7.485329601055871</v>
          </cell>
          <cell r="R963">
            <v>9.0572488172776033</v>
          </cell>
          <cell r="S963">
            <v>6.6942148760330573</v>
          </cell>
          <cell r="T963">
            <v>8.1</v>
          </cell>
          <cell r="U963">
            <v>5.5593696949250786</v>
          </cell>
          <cell r="V963">
            <v>1.8287506353467409</v>
          </cell>
          <cell r="W963">
            <v>0.27318373688513042</v>
          </cell>
          <cell r="X963">
            <v>6.0067459761559459</v>
          </cell>
          <cell r="Y963">
            <v>5.8620051092606227</v>
          </cell>
          <cell r="Z963">
            <v>5.7240755772780192</v>
          </cell>
          <cell r="AF963" t="e">
            <v>#REF!</v>
          </cell>
          <cell r="AM963">
            <v>0</v>
          </cell>
          <cell r="AN963">
            <v>0</v>
          </cell>
        </row>
        <row r="964">
          <cell r="A964">
            <v>5831</v>
          </cell>
          <cell r="C964" t="str">
            <v>Bergerac rouge Fût de chêne</v>
          </cell>
          <cell r="D964">
            <v>2005</v>
          </cell>
          <cell r="E964" t="str">
            <v xml:space="preserve">rouge </v>
          </cell>
          <cell r="F964" t="str">
            <v>75 cl</v>
          </cell>
          <cell r="G964">
            <v>4.7</v>
          </cell>
          <cell r="H964">
            <v>0.56181449999999999</v>
          </cell>
          <cell r="I964">
            <v>0.63</v>
          </cell>
          <cell r="J964">
            <v>4.4699999999999997E-2</v>
          </cell>
          <cell r="K964">
            <v>7.3949999999999988E-2</v>
          </cell>
          <cell r="L964">
            <v>1.4999740686316883E-2</v>
          </cell>
          <cell r="M964">
            <v>0.1</v>
          </cell>
          <cell r="N964">
            <v>6.1254642406863162</v>
          </cell>
          <cell r="O964">
            <v>7.0417226361015492</v>
          </cell>
          <cell r="P964">
            <v>0.35</v>
          </cell>
          <cell r="Q964">
            <v>9.4237911395174088</v>
          </cell>
          <cell r="R964">
            <v>11.402787278816064</v>
          </cell>
          <cell r="S964">
            <v>9.0082644628099171</v>
          </cell>
          <cell r="T964">
            <v>10.899999999999999</v>
          </cell>
          <cell r="U964">
            <v>7.0417226361015492</v>
          </cell>
          <cell r="V964">
            <v>2.8828002221236009</v>
          </cell>
          <cell r="W964">
            <v>0.32001727236417954</v>
          </cell>
          <cell r="X964">
            <v>7.5623015317115012</v>
          </cell>
          <cell r="Y964">
            <v>7.3800773984172485</v>
          </cell>
          <cell r="Z964">
            <v>7.2064285184544898</v>
          </cell>
          <cell r="AF964" t="e">
            <v>#REF!</v>
          </cell>
          <cell r="AM964">
            <v>0</v>
          </cell>
          <cell r="AN964">
            <v>0</v>
          </cell>
        </row>
        <row r="965">
          <cell r="B965" t="str">
            <v>Domaine de Libarde</v>
          </cell>
        </row>
        <row r="966">
          <cell r="A966">
            <v>5835</v>
          </cell>
          <cell r="B966">
            <v>346793</v>
          </cell>
          <cell r="C966" t="str">
            <v>MONTRAVEL, Domaine de Libarde</v>
          </cell>
          <cell r="D966">
            <v>2013</v>
          </cell>
          <cell r="E966" t="str">
            <v>blanc</v>
          </cell>
          <cell r="F966" t="str">
            <v>75 cl</v>
          </cell>
          <cell r="G966">
            <v>3.53</v>
          </cell>
          <cell r="H966">
            <v>0</v>
          </cell>
          <cell r="I966">
            <v>0</v>
          </cell>
          <cell r="J966">
            <v>4.4699999999999997E-2</v>
          </cell>
          <cell r="K966">
            <v>0</v>
          </cell>
          <cell r="L966">
            <v>1.4999740686316883E-2</v>
          </cell>
          <cell r="M966">
            <v>0.1</v>
          </cell>
          <cell r="N966">
            <v>3.6896997406863168</v>
          </cell>
          <cell r="O966">
            <v>4.1761173419839022</v>
          </cell>
          <cell r="P966">
            <v>0.35</v>
          </cell>
          <cell r="Q966">
            <v>5.6764611395174098</v>
          </cell>
          <cell r="R966">
            <v>6.8685179788160653</v>
          </cell>
          <cell r="S966">
            <v>5.7024793388429753</v>
          </cell>
          <cell r="T966">
            <v>6.9</v>
          </cell>
          <cell r="U966">
            <v>4.1761173419839022</v>
          </cell>
          <cell r="V966">
            <v>2.0127795981566585</v>
          </cell>
          <cell r="W966">
            <v>0.35296569764776187</v>
          </cell>
          <cell r="X966">
            <v>4.5551848650448354</v>
          </cell>
          <cell r="Y966">
            <v>4.4454213743208637</v>
          </cell>
          <cell r="Z966">
            <v>4.3408232243368436</v>
          </cell>
        </row>
        <row r="967">
          <cell r="A967">
            <v>5834</v>
          </cell>
          <cell r="B967">
            <v>346794</v>
          </cell>
          <cell r="C967" t="str">
            <v>MONTRAVEL, Domaine de Libarde</v>
          </cell>
          <cell r="D967">
            <v>2014</v>
          </cell>
          <cell r="E967" t="str">
            <v>blanc</v>
          </cell>
          <cell r="F967" t="str">
            <v>75 cl</v>
          </cell>
          <cell r="G967">
            <v>3.68</v>
          </cell>
          <cell r="H967">
            <v>0</v>
          </cell>
          <cell r="I967">
            <v>0</v>
          </cell>
          <cell r="J967">
            <v>4.4699999999999997E-2</v>
          </cell>
          <cell r="K967">
            <v>0</v>
          </cell>
          <cell r="L967">
            <v>1.4999740686316883E-2</v>
          </cell>
          <cell r="M967">
            <v>0.1</v>
          </cell>
          <cell r="N967">
            <v>3.8396997406863171</v>
          </cell>
          <cell r="O967">
            <v>4.3525879302191965</v>
          </cell>
          <cell r="P967">
            <v>0.35</v>
          </cell>
          <cell r="Q967">
            <v>5.9072303702866416</v>
          </cell>
          <cell r="R967">
            <v>7.147748748046836</v>
          </cell>
          <cell r="S967">
            <v>5.8677685950413219</v>
          </cell>
          <cell r="T967">
            <v>7.1</v>
          </cell>
          <cell r="U967">
            <v>4.3525879302191965</v>
          </cell>
          <cell r="V967">
            <v>2.0280688543550047</v>
          </cell>
          <cell r="W967">
            <v>0.34562863574219099</v>
          </cell>
          <cell r="X967">
            <v>4.7403700502300206</v>
          </cell>
          <cell r="Y967">
            <v>4.6261442658871292</v>
          </cell>
          <cell r="Z967">
            <v>4.517293812572138</v>
          </cell>
        </row>
        <row r="968">
          <cell r="A968">
            <v>5836</v>
          </cell>
          <cell r="B968">
            <v>678091</v>
          </cell>
          <cell r="C968" t="str">
            <v>BERGERAC, Domaine de Libarde</v>
          </cell>
          <cell r="D968">
            <v>2011</v>
          </cell>
          <cell r="E968" t="str">
            <v>rosé</v>
          </cell>
          <cell r="F968" t="str">
            <v>50 cl</v>
          </cell>
          <cell r="G968">
            <v>2.85</v>
          </cell>
          <cell r="H968">
            <v>0</v>
          </cell>
          <cell r="I968">
            <v>0</v>
          </cell>
          <cell r="J968">
            <v>4.4699999999999997E-2</v>
          </cell>
          <cell r="K968">
            <v>0</v>
          </cell>
          <cell r="L968">
            <v>1.4999740686316883E-2</v>
          </cell>
          <cell r="M968">
            <v>0.1</v>
          </cell>
          <cell r="N968">
            <v>3.0096997406863171</v>
          </cell>
          <cell r="O968">
            <v>3.3761173419839023</v>
          </cell>
          <cell r="P968">
            <v>0.35</v>
          </cell>
          <cell r="Q968">
            <v>4.6303072933635647</v>
          </cell>
          <cell r="R968">
            <v>5.6026718249699128</v>
          </cell>
          <cell r="S968">
            <v>4.7107438016528924</v>
          </cell>
          <cell r="T968">
            <v>5.7</v>
          </cell>
          <cell r="U968">
            <v>3.3761173419839023</v>
          </cell>
          <cell r="V968">
            <v>1.7010440609665753</v>
          </cell>
          <cell r="W968">
            <v>0.36109882697711515</v>
          </cell>
          <cell r="X968">
            <v>3.7156786922053295</v>
          </cell>
          <cell r="Y968">
            <v>3.6261442658871292</v>
          </cell>
          <cell r="Z968">
            <v>3.5408232243368438</v>
          </cell>
        </row>
        <row r="969">
          <cell r="A969">
            <v>5837</v>
          </cell>
          <cell r="B969">
            <v>614292</v>
          </cell>
          <cell r="C969" t="str">
            <v>BERGERAC, Domaine de Libarde</v>
          </cell>
          <cell r="D969">
            <v>2012</v>
          </cell>
          <cell r="E969" t="str">
            <v>rouge</v>
          </cell>
          <cell r="F969" t="str">
            <v>75 cl</v>
          </cell>
          <cell r="G969">
            <v>3.76</v>
          </cell>
          <cell r="H969">
            <v>0</v>
          </cell>
          <cell r="I969">
            <v>0</v>
          </cell>
          <cell r="J969">
            <v>4.4699999999999997E-2</v>
          </cell>
          <cell r="K969">
            <v>0</v>
          </cell>
          <cell r="L969">
            <v>1.4999740686316883E-2</v>
          </cell>
          <cell r="M969">
            <v>0.1</v>
          </cell>
          <cell r="N969">
            <v>3.9196997406863168</v>
          </cell>
          <cell r="O969">
            <v>4.4467055772780197</v>
          </cell>
          <cell r="P969">
            <v>0.35</v>
          </cell>
          <cell r="Q969">
            <v>6.0303072933635642</v>
          </cell>
          <cell r="R969">
            <v>7.2966718249699127</v>
          </cell>
          <cell r="S969">
            <v>5.8677685950413219</v>
          </cell>
          <cell r="T969">
            <v>7.1</v>
          </cell>
          <cell r="U969">
            <v>4.4467055772780197</v>
          </cell>
          <cell r="V969">
            <v>1.9480688543550051</v>
          </cell>
          <cell r="W969">
            <v>0.33199483292528964</v>
          </cell>
          <cell r="X969">
            <v>4.8391354823287855</v>
          </cell>
          <cell r="Y969">
            <v>4.7225298080558034</v>
          </cell>
          <cell r="Z969">
            <v>4.6114114596309612</v>
          </cell>
        </row>
        <row r="970">
          <cell r="B970" t="str">
            <v>Clos des Terrasses</v>
          </cell>
          <cell r="AM970">
            <v>6.8595041322314039</v>
          </cell>
          <cell r="AN970">
            <v>6.1735537190082637</v>
          </cell>
        </row>
        <row r="971">
          <cell r="A971">
            <v>5840</v>
          </cell>
          <cell r="C971" t="str">
            <v>Bergerac blanc, Clos des Terrasses</v>
          </cell>
          <cell r="D971">
            <v>2012</v>
          </cell>
          <cell r="E971" t="str">
            <v>blanc</v>
          </cell>
          <cell r="F971" t="str">
            <v>75 cl</v>
          </cell>
          <cell r="G971">
            <v>5</v>
          </cell>
          <cell r="H971">
            <v>0.56181449999999999</v>
          </cell>
          <cell r="I971">
            <v>0.2</v>
          </cell>
          <cell r="J971">
            <v>4.4699999999999997E-2</v>
          </cell>
          <cell r="K971">
            <v>7.3949999999999988E-2</v>
          </cell>
          <cell r="L971">
            <v>1.4999740686316883E-2</v>
          </cell>
          <cell r="M971">
            <v>0.1</v>
          </cell>
          <cell r="N971">
            <v>5.9954642406863163</v>
          </cell>
          <cell r="O971">
            <v>6.8887814596309607</v>
          </cell>
          <cell r="P971">
            <v>0.35</v>
          </cell>
          <cell r="Q971">
            <v>9.2237911395174095</v>
          </cell>
          <cell r="R971">
            <v>11.160787278816064</v>
          </cell>
          <cell r="S971">
            <v>8.3471074380165291</v>
          </cell>
          <cell r="T971">
            <v>10.1</v>
          </cell>
          <cell r="U971">
            <v>6.8887814596309607</v>
          </cell>
          <cell r="V971">
            <v>2.3516431973302128</v>
          </cell>
          <cell r="W971">
            <v>0.28173151175936212</v>
          </cell>
          <cell r="X971">
            <v>7.4018077045510076</v>
          </cell>
          <cell r="Y971">
            <v>7.2234508923931529</v>
          </cell>
          <cell r="Z971">
            <v>7.0534873419839021</v>
          </cell>
          <cell r="AF971" t="e">
            <v>#REF!</v>
          </cell>
          <cell r="AM971">
            <v>0</v>
          </cell>
          <cell r="AN971">
            <v>0</v>
          </cell>
        </row>
        <row r="972">
          <cell r="A972">
            <v>5841</v>
          </cell>
          <cell r="C972" t="str">
            <v>Bergerac rouge, "Le Fruit" Clos des Terrasses</v>
          </cell>
          <cell r="D972">
            <v>2009</v>
          </cell>
          <cell r="E972" t="str">
            <v xml:space="preserve">rouge </v>
          </cell>
          <cell r="F972" t="str">
            <v>75 cl</v>
          </cell>
          <cell r="G972">
            <v>3.5</v>
          </cell>
          <cell r="H972">
            <v>0.56181449999999999</v>
          </cell>
          <cell r="I972">
            <v>0.2</v>
          </cell>
          <cell r="J972">
            <v>4.4699999999999997E-2</v>
          </cell>
          <cell r="K972">
            <v>7.3949999999999988E-2</v>
          </cell>
          <cell r="L972">
            <v>1.4999740686316883E-2</v>
          </cell>
          <cell r="M972">
            <v>0.1</v>
          </cell>
          <cell r="N972">
            <v>4.4954642406863163</v>
          </cell>
          <cell r="O972">
            <v>5.1240755772780195</v>
          </cell>
          <cell r="P972">
            <v>0.35</v>
          </cell>
          <cell r="Q972">
            <v>6.916098831825102</v>
          </cell>
          <cell r="R972">
            <v>8.3684795865083732</v>
          </cell>
          <cell r="S972">
            <v>6.8595041322314039</v>
          </cell>
          <cell r="T972">
            <v>8.2999999999999989</v>
          </cell>
          <cell r="U972">
            <v>5.1240755772780195</v>
          </cell>
          <cell r="V972">
            <v>2.3640398915450875</v>
          </cell>
          <cell r="W972">
            <v>0.3446371408156092</v>
          </cell>
          <cell r="X972">
            <v>5.5499558526991555</v>
          </cell>
          <cell r="Y972">
            <v>5.416221976730502</v>
          </cell>
          <cell r="Z972">
            <v>5.2887814596309601</v>
          </cell>
          <cell r="AF972" t="e">
            <v>#REF!</v>
          </cell>
          <cell r="AM972">
            <v>0</v>
          </cell>
          <cell r="AN972">
            <v>0</v>
          </cell>
        </row>
        <row r="973">
          <cell r="A973">
            <v>5842</v>
          </cell>
          <cell r="C973" t="str">
            <v>Bergerac rouge, "Le Fruit" Clos des Terrasses</v>
          </cell>
          <cell r="D973">
            <v>2012</v>
          </cell>
          <cell r="E973" t="str">
            <v xml:space="preserve">rouge </v>
          </cell>
          <cell r="F973" t="str">
            <v>75 cl</v>
          </cell>
          <cell r="G973">
            <v>3.33</v>
          </cell>
          <cell r="H973">
            <v>0.6</v>
          </cell>
          <cell r="I973">
            <v>0</v>
          </cell>
          <cell r="J973">
            <v>4.4699999999999997E-2</v>
          </cell>
          <cell r="K973">
            <v>0</v>
          </cell>
          <cell r="L973">
            <v>0</v>
          </cell>
          <cell r="M973">
            <v>0.1</v>
          </cell>
          <cell r="N973">
            <v>4.0747</v>
          </cell>
          <cell r="O973">
            <v>4.6290588235294114</v>
          </cell>
          <cell r="P973">
            <v>0.35</v>
          </cell>
          <cell r="Q973">
            <v>6.2687692307692302</v>
          </cell>
          <cell r="R973">
            <v>7.585210769230768</v>
          </cell>
          <cell r="S973">
            <v>6.6942148760330573</v>
          </cell>
          <cell r="T973">
            <v>8.1</v>
          </cell>
          <cell r="U973">
            <v>4.6290588235294114</v>
          </cell>
          <cell r="V973">
            <v>2.6195148760330573</v>
          </cell>
          <cell r="W973">
            <v>0.39131024691358018</v>
          </cell>
          <cell r="X973">
            <v>5.0304938271604938</v>
          </cell>
          <cell r="Y973">
            <v>4.9092771084337352</v>
          </cell>
          <cell r="Z973">
            <v>5.9</v>
          </cell>
          <cell r="AF973" t="e">
            <v>#REF!</v>
          </cell>
          <cell r="AM973">
            <v>0</v>
          </cell>
          <cell r="AN973">
            <v>0</v>
          </cell>
        </row>
        <row r="974">
          <cell r="A974">
            <v>5843</v>
          </cell>
          <cell r="C974" t="str">
            <v>Bergerac blanc "Le Fruit" Clos des Terrasses - moelleux</v>
          </cell>
          <cell r="D974">
            <v>2011</v>
          </cell>
          <cell r="E974" t="str">
            <v>blanc</v>
          </cell>
          <cell r="F974" t="str">
            <v>75 cl</v>
          </cell>
          <cell r="G974">
            <v>3.33</v>
          </cell>
          <cell r="H974">
            <v>0.6</v>
          </cell>
          <cell r="I974">
            <v>0</v>
          </cell>
          <cell r="J974">
            <v>4.4699999999999997E-2</v>
          </cell>
          <cell r="K974">
            <v>0</v>
          </cell>
          <cell r="L974">
            <v>0</v>
          </cell>
          <cell r="M974">
            <v>0.1</v>
          </cell>
          <cell r="N974">
            <v>4.0747</v>
          </cell>
          <cell r="O974">
            <v>4.6290588235294114</v>
          </cell>
          <cell r="P974">
            <v>0.35</v>
          </cell>
          <cell r="Q974">
            <v>6.2687692307692302</v>
          </cell>
          <cell r="R974">
            <v>7.585210769230768</v>
          </cell>
          <cell r="S974">
            <v>6.6942148760330573</v>
          </cell>
          <cell r="T974">
            <v>8.1</v>
          </cell>
          <cell r="U974">
            <v>4.6290588235294114</v>
          </cell>
          <cell r="V974">
            <v>2.6195148760330573</v>
          </cell>
          <cell r="W974">
            <v>0.39131024691358018</v>
          </cell>
          <cell r="X974">
            <v>5.0304938271604938</v>
          </cell>
          <cell r="Y974">
            <v>4.9092771084337352</v>
          </cell>
          <cell r="Z974">
            <v>5.9</v>
          </cell>
          <cell r="AF974" t="e">
            <v>#REF!</v>
          </cell>
          <cell r="AM974">
            <v>0</v>
          </cell>
          <cell r="AN974">
            <v>0</v>
          </cell>
        </row>
        <row r="975">
          <cell r="B975" t="str">
            <v>Château La Salagre</v>
          </cell>
          <cell r="AM975">
            <v>0</v>
          </cell>
          <cell r="AN975">
            <v>0</v>
          </cell>
        </row>
        <row r="976">
          <cell r="A976">
            <v>5850</v>
          </cell>
          <cell r="C976" t="str">
            <v>Bergerac, Ch La Salagre blanc  BIO</v>
          </cell>
          <cell r="D976">
            <v>2010</v>
          </cell>
          <cell r="E976" t="str">
            <v>blanc</v>
          </cell>
          <cell r="F976" t="str">
            <v>75 cl</v>
          </cell>
          <cell r="G976">
            <v>2.9</v>
          </cell>
          <cell r="H976">
            <v>0</v>
          </cell>
          <cell r="I976">
            <v>0</v>
          </cell>
          <cell r="J976">
            <v>0.04</v>
          </cell>
          <cell r="K976">
            <v>0</v>
          </cell>
          <cell r="L976">
            <v>1.4999740686316883E-2</v>
          </cell>
          <cell r="M976">
            <v>0.1</v>
          </cell>
          <cell r="N976">
            <v>3.0549997406863167</v>
          </cell>
          <cell r="O976">
            <v>3.4294114596309608</v>
          </cell>
          <cell r="P976">
            <v>0.35</v>
          </cell>
          <cell r="Q976">
            <v>4.6999996010558718</v>
          </cell>
          <cell r="R976">
            <v>5.6869995172776049</v>
          </cell>
          <cell r="S976">
            <v>5.0413223140495873</v>
          </cell>
          <cell r="T976">
            <v>6.1000000000000005</v>
          </cell>
          <cell r="U976">
            <v>3.4294114596309608</v>
          </cell>
          <cell r="V976">
            <v>1.9863225733632706</v>
          </cell>
          <cell r="W976">
            <v>0.39400824815894381</v>
          </cell>
          <cell r="X976">
            <v>3.771604618131255</v>
          </cell>
          <cell r="Y976">
            <v>3.680722579140141</v>
          </cell>
          <cell r="Z976">
            <v>3.5941173419839023</v>
          </cell>
          <cell r="AF976" t="e">
            <v>#REF!</v>
          </cell>
          <cell r="AM976">
            <v>0</v>
          </cell>
          <cell r="AN976">
            <v>0</v>
          </cell>
        </row>
        <row r="977">
          <cell r="B977" t="str">
            <v>Château Les Merles</v>
          </cell>
          <cell r="AM977">
            <v>0</v>
          </cell>
          <cell r="AN977">
            <v>0</v>
          </cell>
        </row>
        <row r="978">
          <cell r="A978">
            <v>5855</v>
          </cell>
          <cell r="B978">
            <v>302676</v>
          </cell>
          <cell r="C978" t="str">
            <v>Bergerac blanc, Ch. Les Merles 2016</v>
          </cell>
          <cell r="D978">
            <v>2016</v>
          </cell>
          <cell r="E978" t="str">
            <v>blanc</v>
          </cell>
          <cell r="F978" t="str">
            <v>75 cl</v>
          </cell>
          <cell r="G978">
            <v>4.75</v>
          </cell>
          <cell r="H978">
            <v>0</v>
          </cell>
          <cell r="I978">
            <v>0</v>
          </cell>
          <cell r="J978">
            <v>4.4699999999999997E-2</v>
          </cell>
          <cell r="K978">
            <v>0</v>
          </cell>
          <cell r="L978">
            <v>1.4999740686316883E-2</v>
          </cell>
          <cell r="M978">
            <v>0.1</v>
          </cell>
          <cell r="N978">
            <v>4.9096997406863165</v>
          </cell>
          <cell r="O978">
            <v>5.6114114596309612</v>
          </cell>
          <cell r="P978">
            <v>0.35</v>
          </cell>
          <cell r="Q978">
            <v>7.5533842164404863</v>
          </cell>
          <cell r="R978">
            <v>9.1395949018929876</v>
          </cell>
          <cell r="S978">
            <v>7.3553719008264471</v>
          </cell>
          <cell r="T978">
            <v>8.9</v>
          </cell>
          <cell r="U978">
            <v>5.6114114596309612</v>
          </cell>
          <cell r="V978">
            <v>2.4456721601401306</v>
          </cell>
          <cell r="W978">
            <v>0.33250149592916378</v>
          </cell>
          <cell r="X978">
            <v>6.0613577045510079</v>
          </cell>
          <cell r="Y978">
            <v>5.9153008923931525</v>
          </cell>
          <cell r="Z978">
            <v>5.7761173419839018</v>
          </cell>
          <cell r="AF978" t="e">
            <v>#REF!</v>
          </cell>
          <cell r="AM978">
            <v>7.8512396694214877</v>
          </cell>
          <cell r="AN978">
            <v>7.0661157024793386</v>
          </cell>
        </row>
        <row r="979">
          <cell r="B979" t="str">
            <v>Château Le Raz</v>
          </cell>
          <cell r="AM979">
            <v>6.5289256198347116</v>
          </cell>
          <cell r="AN979">
            <v>5.8760330578512407</v>
          </cell>
        </row>
        <row r="980">
          <cell r="A980">
            <v>5845</v>
          </cell>
          <cell r="C980" t="str">
            <v>Bergerac blanc sec, Château Le Raz</v>
          </cell>
          <cell r="D980">
            <v>2010</v>
          </cell>
          <cell r="E980" t="str">
            <v>blanc</v>
          </cell>
          <cell r="F980" t="str">
            <v>75 cl</v>
          </cell>
          <cell r="G980">
            <v>3.94</v>
          </cell>
          <cell r="H980">
            <v>0</v>
          </cell>
          <cell r="I980">
            <v>0</v>
          </cell>
          <cell r="J980">
            <v>0.04</v>
          </cell>
          <cell r="K980">
            <v>0</v>
          </cell>
          <cell r="L980">
            <v>1.4999740686316883E-2</v>
          </cell>
          <cell r="M980">
            <v>0.1</v>
          </cell>
          <cell r="N980">
            <v>4.0949997406863163</v>
          </cell>
          <cell r="O980">
            <v>4.6529408713956659</v>
          </cell>
          <cell r="P980">
            <v>0.35</v>
          </cell>
          <cell r="Q980">
            <v>6.2999996010558714</v>
          </cell>
          <cell r="R980">
            <v>7.6229995172776039</v>
          </cell>
          <cell r="S980">
            <v>6.446280991735537</v>
          </cell>
          <cell r="T980">
            <v>7.8</v>
          </cell>
          <cell r="U980">
            <v>4.6529408713956659</v>
          </cell>
          <cell r="V980">
            <v>2.3512812510492207</v>
          </cell>
          <cell r="W980">
            <v>0.3647500402268663</v>
          </cell>
          <cell r="X980">
            <v>5.0555552354152047</v>
          </cell>
          <cell r="Y980">
            <v>4.9337346273329112</v>
          </cell>
          <cell r="Z980">
            <v>4.8176467537486074</v>
          </cell>
          <cell r="AF980" t="e">
            <v>#REF!</v>
          </cell>
          <cell r="AM980">
            <v>0</v>
          </cell>
          <cell r="AN980">
            <v>0</v>
          </cell>
        </row>
        <row r="981">
          <cell r="A981">
            <v>5846</v>
          </cell>
          <cell r="C981" t="str">
            <v>Bergerac rouge, Château Le Raz</v>
          </cell>
          <cell r="D981">
            <v>2009</v>
          </cell>
          <cell r="E981" t="str">
            <v xml:space="preserve">rouge </v>
          </cell>
          <cell r="F981" t="str">
            <v>75 cl</v>
          </cell>
          <cell r="G981">
            <v>4.0999999999999996</v>
          </cell>
          <cell r="H981">
            <v>0</v>
          </cell>
          <cell r="I981">
            <v>0</v>
          </cell>
          <cell r="J981">
            <v>0.04</v>
          </cell>
          <cell r="K981">
            <v>0</v>
          </cell>
          <cell r="L981">
            <v>1.4999740686316883E-2</v>
          </cell>
          <cell r="M981">
            <v>0.1</v>
          </cell>
          <cell r="N981">
            <v>4.2549997406863165</v>
          </cell>
          <cell r="O981">
            <v>4.8411761655133141</v>
          </cell>
          <cell r="P981">
            <v>0.35</v>
          </cell>
          <cell r="Q981">
            <v>6.5461534472097176</v>
          </cell>
          <cell r="R981">
            <v>7.9208456711237583</v>
          </cell>
          <cell r="S981">
            <v>6.5289256198347116</v>
          </cell>
          <cell r="T981">
            <v>7.9</v>
          </cell>
          <cell r="U981">
            <v>4.8411761655133141</v>
          </cell>
          <cell r="V981">
            <v>2.2739258791483952</v>
          </cell>
          <cell r="W981">
            <v>0.34828484984424785</v>
          </cell>
          <cell r="X981">
            <v>5.2530860996127364</v>
          </cell>
          <cell r="Y981">
            <v>5.1265057116702613</v>
          </cell>
          <cell r="Z981">
            <v>5.0058820478662547</v>
          </cell>
          <cell r="AF981" t="e">
            <v>#REF!</v>
          </cell>
          <cell r="AM981">
            <v>8.5950413223140494</v>
          </cell>
          <cell r="AN981">
            <v>7.7355371900826446</v>
          </cell>
        </row>
        <row r="982">
          <cell r="A982" t="str">
            <v>Piémont pyrénéen</v>
          </cell>
          <cell r="AF982" t="e">
            <v>#REF!</v>
          </cell>
          <cell r="AM982">
            <v>0</v>
          </cell>
          <cell r="AN982">
            <v>0</v>
          </cell>
        </row>
        <row r="983">
          <cell r="A983" t="str">
            <v>Jurançon</v>
          </cell>
          <cell r="AM983">
            <v>11.652892561983471</v>
          </cell>
          <cell r="AN983">
            <v>10.487603305785123</v>
          </cell>
        </row>
        <row r="984">
          <cell r="B984" t="str">
            <v>Domaine de Bellegarde</v>
          </cell>
          <cell r="AM984">
            <v>11.652892561983471</v>
          </cell>
          <cell r="AN984">
            <v>10.487603305785123</v>
          </cell>
        </row>
        <row r="985">
          <cell r="A985">
            <v>5880</v>
          </cell>
          <cell r="C985" t="str">
            <v>Jurançon sec "La Pierre blanche"</v>
          </cell>
          <cell r="D985">
            <v>2008</v>
          </cell>
          <cell r="E985" t="str">
            <v>blanc</v>
          </cell>
          <cell r="F985" t="str">
            <v>75 cl</v>
          </cell>
          <cell r="G985">
            <v>6.5</v>
          </cell>
          <cell r="H985">
            <v>0.56181449999999999</v>
          </cell>
          <cell r="I985">
            <v>0.63</v>
          </cell>
          <cell r="J985">
            <v>4.4699999999999997E-2</v>
          </cell>
          <cell r="K985">
            <v>7.3949999999999988E-2</v>
          </cell>
          <cell r="L985">
            <v>1.4999740686316883E-2</v>
          </cell>
          <cell r="M985">
            <v>0.1</v>
          </cell>
          <cell r="N985">
            <v>7.9254642406863161</v>
          </cell>
          <cell r="O985">
            <v>9.1593696949250791</v>
          </cell>
          <cell r="P985">
            <v>0.35</v>
          </cell>
          <cell r="Q985">
            <v>12.193021908748179</v>
          </cell>
          <cell r="R985">
            <v>14.753556509585296</v>
          </cell>
          <cell r="S985">
            <v>11.652892561983471</v>
          </cell>
          <cell r="T985">
            <v>14.1</v>
          </cell>
          <cell r="U985">
            <v>9.1593696949250791</v>
          </cell>
          <cell r="V985">
            <v>3.7274283212971548</v>
          </cell>
          <cell r="W985">
            <v>0.31987150842337286</v>
          </cell>
          <cell r="X985">
            <v>9.7845237539337226</v>
          </cell>
          <cell r="Y985">
            <v>9.5487520972124287</v>
          </cell>
          <cell r="Z985">
            <v>9.3240755772780197</v>
          </cell>
        </row>
        <row r="986">
          <cell r="A986">
            <v>5881</v>
          </cell>
          <cell r="C986" t="str">
            <v>Jurançon moelleux, Cuvée Tradition</v>
          </cell>
          <cell r="D986">
            <v>2008</v>
          </cell>
          <cell r="E986" t="str">
            <v>blanc</v>
          </cell>
          <cell r="F986" t="str">
            <v>75 cl</v>
          </cell>
          <cell r="G986">
            <v>6.5</v>
          </cell>
          <cell r="H986">
            <v>0.56181449999999999</v>
          </cell>
          <cell r="I986">
            <v>0.63</v>
          </cell>
          <cell r="J986">
            <v>4.4699999999999997E-2</v>
          </cell>
          <cell r="K986">
            <v>7.3949999999999988E-2</v>
          </cell>
          <cell r="L986">
            <v>1.4999740686316883E-2</v>
          </cell>
          <cell r="M986">
            <v>0.1</v>
          </cell>
          <cell r="N986">
            <v>7.9254642406863161</v>
          </cell>
          <cell r="O986">
            <v>9.1593696949250791</v>
          </cell>
          <cell r="P986">
            <v>0.35</v>
          </cell>
          <cell r="Q986">
            <v>12.193021908748179</v>
          </cell>
          <cell r="R986">
            <v>14.753556509585296</v>
          </cell>
          <cell r="S986">
            <v>11.652892561983471</v>
          </cell>
          <cell r="T986">
            <v>14.1</v>
          </cell>
          <cell r="U986">
            <v>9.1593696949250791</v>
          </cell>
          <cell r="V986">
            <v>3.7274283212971548</v>
          </cell>
          <cell r="W986">
            <v>0.31987150842337286</v>
          </cell>
          <cell r="X986">
            <v>9.7845237539337226</v>
          </cell>
          <cell r="Y986">
            <v>9.5487520972124287</v>
          </cell>
          <cell r="Z986">
            <v>9.3240755772780197</v>
          </cell>
        </row>
        <row r="987">
          <cell r="A987">
            <v>5882</v>
          </cell>
          <cell r="C987" t="str">
            <v>Jurançon moelleux, Cuvée Tradition 1/2 b.</v>
          </cell>
          <cell r="D987">
            <v>2008</v>
          </cell>
          <cell r="E987" t="str">
            <v>blanc</v>
          </cell>
          <cell r="F987">
            <v>37.5</v>
          </cell>
          <cell r="G987">
            <v>3.8</v>
          </cell>
          <cell r="H987">
            <v>0.56181449999999999</v>
          </cell>
          <cell r="I987">
            <v>0.63</v>
          </cell>
          <cell r="J987">
            <v>4.4699999999999997E-2</v>
          </cell>
          <cell r="K987">
            <v>7.3949999999999988E-2</v>
          </cell>
          <cell r="L987">
            <v>1.4999740686316883E-2</v>
          </cell>
          <cell r="M987">
            <v>0.1</v>
          </cell>
          <cell r="N987">
            <v>5.2254642406863159</v>
          </cell>
          <cell r="O987">
            <v>5.9828991066897839</v>
          </cell>
          <cell r="P987">
            <v>0.35</v>
          </cell>
          <cell r="Q987">
            <v>8.0391757549020237</v>
          </cell>
          <cell r="R987">
            <v>9.7274026634314481</v>
          </cell>
          <cell r="S987">
            <v>7.5206611570247937</v>
          </cell>
          <cell r="T987">
            <v>9.1</v>
          </cell>
          <cell r="U987">
            <v>5.9828991066897839</v>
          </cell>
          <cell r="V987">
            <v>2.2951969163384778</v>
          </cell>
          <cell r="W987">
            <v>0.30518552404061078</v>
          </cell>
          <cell r="X987">
            <v>6.4511904206003896</v>
          </cell>
          <cell r="Y987">
            <v>6.295740049019658</v>
          </cell>
          <cell r="Z987">
            <v>6.1476049890427245</v>
          </cell>
        </row>
        <row r="988">
          <cell r="A988">
            <v>5883</v>
          </cell>
          <cell r="C988" t="str">
            <v>Jurançon sec "La Pierre blanche"</v>
          </cell>
          <cell r="D988">
            <v>2013</v>
          </cell>
          <cell r="E988" t="str">
            <v>blanc</v>
          </cell>
          <cell r="F988" t="str">
            <v>75 cl</v>
          </cell>
          <cell r="G988">
            <v>6.8</v>
          </cell>
          <cell r="H988">
            <v>0.56181449999999999</v>
          </cell>
          <cell r="I988">
            <v>0.63</v>
          </cell>
          <cell r="J988">
            <v>4.4699999999999997E-2</v>
          </cell>
          <cell r="K988">
            <v>7.3949999999999988E-2</v>
          </cell>
          <cell r="L988">
            <v>1.4999740686316883E-2</v>
          </cell>
          <cell r="M988">
            <v>0.1</v>
          </cell>
          <cell r="N988">
            <v>8.2254642406863159</v>
          </cell>
          <cell r="O988">
            <v>9.5123108713956661</v>
          </cell>
          <cell r="P988">
            <v>0.35</v>
          </cell>
          <cell r="Q988">
            <v>12.654560370286639</v>
          </cell>
          <cell r="R988">
            <v>15.312018048046832</v>
          </cell>
          <cell r="S988">
            <v>11.983471074380166</v>
          </cell>
          <cell r="T988">
            <v>14.5</v>
          </cell>
          <cell r="U988">
            <v>9.5123108713956661</v>
          </cell>
          <cell r="V988">
            <v>3.7580068336938499</v>
          </cell>
          <cell r="W988">
            <v>0.31359919094962468</v>
          </cell>
          <cell r="X988">
            <v>10.154894124304093</v>
          </cell>
          <cell r="Y988">
            <v>9.9101978803449597</v>
          </cell>
          <cell r="Z988">
            <v>9.6770167537486067</v>
          </cell>
        </row>
        <row r="989">
          <cell r="A989">
            <v>5884</v>
          </cell>
          <cell r="C989" t="str">
            <v>Jurançon moelleux, Cuvée Tradition</v>
          </cell>
          <cell r="D989">
            <v>2014</v>
          </cell>
          <cell r="E989" t="str">
            <v>blanc</v>
          </cell>
          <cell r="F989" t="str">
            <v>75 cl</v>
          </cell>
          <cell r="G989">
            <v>6.3</v>
          </cell>
          <cell r="H989">
            <v>0.56181449999999999</v>
          </cell>
          <cell r="I989">
            <v>0.63</v>
          </cell>
          <cell r="J989">
            <v>4.4699999999999997E-2</v>
          </cell>
          <cell r="K989">
            <v>7.3949999999999988E-2</v>
          </cell>
          <cell r="L989">
            <v>1.4999740686316883E-2</v>
          </cell>
          <cell r="M989">
            <v>0.1</v>
          </cell>
          <cell r="N989">
            <v>7.7254642406863159</v>
          </cell>
          <cell r="O989">
            <v>8.9240755772780194</v>
          </cell>
          <cell r="P989">
            <v>0.35</v>
          </cell>
          <cell r="Q989">
            <v>11.88532960105587</v>
          </cell>
          <cell r="R989">
            <v>14.381248817277603</v>
          </cell>
          <cell r="S989">
            <v>11.652892561983471</v>
          </cell>
          <cell r="T989">
            <v>14.1</v>
          </cell>
          <cell r="U989">
            <v>8.9240755772780194</v>
          </cell>
          <cell r="V989">
            <v>3.927428321297155</v>
          </cell>
          <cell r="W989">
            <v>0.33703462899074876</v>
          </cell>
          <cell r="X989">
            <v>9.5376101736868097</v>
          </cell>
          <cell r="Y989">
            <v>9.3077882417907425</v>
          </cell>
          <cell r="Z989">
            <v>9.08878145963096</v>
          </cell>
        </row>
        <row r="990">
          <cell r="A990" t="str">
            <v>Madiran</v>
          </cell>
          <cell r="AM990" t="e">
            <v>#REF!</v>
          </cell>
          <cell r="AN990" t="e">
            <v>#REF!</v>
          </cell>
        </row>
        <row r="991">
          <cell r="B991" t="str">
            <v>Domaine du Crampilh</v>
          </cell>
          <cell r="AM991">
            <v>10.826446280991735</v>
          </cell>
          <cell r="AN991">
            <v>9.7438016528925626</v>
          </cell>
        </row>
        <row r="992">
          <cell r="A992">
            <v>5885</v>
          </cell>
          <cell r="B992" t="str">
            <v>Hach 2010 **</v>
          </cell>
          <cell r="C992" t="str">
            <v>Madiran Vieilles Vignes 2006</v>
          </cell>
          <cell r="D992">
            <v>2006</v>
          </cell>
          <cell r="E992" t="str">
            <v xml:space="preserve">rouge </v>
          </cell>
          <cell r="F992" t="str">
            <v>75 cl</v>
          </cell>
          <cell r="G992">
            <v>5.99</v>
          </cell>
          <cell r="H992">
            <v>0.56181449999999999</v>
          </cell>
          <cell r="I992">
            <v>0.63</v>
          </cell>
          <cell r="J992">
            <v>4.4699999999999997E-2</v>
          </cell>
          <cell r="K992">
            <v>7.3949999999999988E-2</v>
          </cell>
          <cell r="L992">
            <v>1.4999740686316883E-2</v>
          </cell>
          <cell r="M992">
            <v>0.1</v>
          </cell>
          <cell r="N992">
            <v>7.4154642406863163</v>
          </cell>
          <cell r="O992">
            <v>8.5593696949250777</v>
          </cell>
          <cell r="P992">
            <v>0.35</v>
          </cell>
          <cell r="Q992">
            <v>11.408406524132793</v>
          </cell>
          <cell r="R992">
            <v>13.80417189420068</v>
          </cell>
          <cell r="S992">
            <v>10.826446280991735</v>
          </cell>
          <cell r="T992">
            <v>13.1</v>
          </cell>
          <cell r="U992">
            <v>8.5593696949250777</v>
          </cell>
          <cell r="V992">
            <v>3.4109820403054192</v>
          </cell>
          <cell r="W992">
            <v>0.31506017318851581</v>
          </cell>
          <cell r="X992">
            <v>9.1548941243040929</v>
          </cell>
          <cell r="Y992">
            <v>8.9342942658871287</v>
          </cell>
          <cell r="Z992">
            <v>8.7240755772780201</v>
          </cell>
          <cell r="AF992" t="e">
            <v>#REF!</v>
          </cell>
          <cell r="AM992">
            <v>0</v>
          </cell>
          <cell r="AN992">
            <v>0</v>
          </cell>
        </row>
        <row r="993">
          <cell r="A993">
            <v>5886</v>
          </cell>
          <cell r="C993" t="str">
            <v>Pacherenc moelleux "Cuvée céleste"</v>
          </cell>
          <cell r="D993">
            <v>2007</v>
          </cell>
          <cell r="E993" t="str">
            <v>blanc</v>
          </cell>
          <cell r="F993" t="str">
            <v>50 cl</v>
          </cell>
          <cell r="G993">
            <v>5.05</v>
          </cell>
          <cell r="H993">
            <v>0.56181449999999999</v>
          </cell>
          <cell r="I993">
            <v>0.63</v>
          </cell>
          <cell r="J993">
            <v>4.4699999999999997E-2</v>
          </cell>
          <cell r="K993">
            <v>7.3949999999999988E-2</v>
          </cell>
          <cell r="L993">
            <v>1.4999740686316883E-2</v>
          </cell>
          <cell r="M993">
            <v>0.1</v>
          </cell>
          <cell r="N993">
            <v>6.4754642406863159</v>
          </cell>
          <cell r="O993">
            <v>7.4534873419839016</v>
          </cell>
          <cell r="P993">
            <v>0.35</v>
          </cell>
          <cell r="Q993">
            <v>9.9622526779789471</v>
          </cell>
          <cell r="R993">
            <v>12.054325740354525</v>
          </cell>
          <cell r="S993">
            <v>9.1735537190082646</v>
          </cell>
          <cell r="T993">
            <v>11.1</v>
          </cell>
          <cell r="U993">
            <v>7.4534873419839016</v>
          </cell>
          <cell r="V993">
            <v>2.6980894783219487</v>
          </cell>
          <cell r="W993">
            <v>0.2941160602495097</v>
          </cell>
          <cell r="X993">
            <v>7.9944002971435992</v>
          </cell>
          <cell r="Y993">
            <v>7.8017641454052002</v>
          </cell>
          <cell r="Z993">
            <v>7.6181932243368422</v>
          </cell>
          <cell r="AF993" t="e">
            <v>#REF!</v>
          </cell>
          <cell r="AM993">
            <v>10.330578512396695</v>
          </cell>
          <cell r="AN993">
            <v>9.2975206611570265</v>
          </cell>
        </row>
        <row r="994">
          <cell r="A994" t="str">
            <v>Vins de liqueur</v>
          </cell>
          <cell r="AF994" t="e">
            <v>#REF!</v>
          </cell>
          <cell r="AM994" t="e">
            <v>#REF!</v>
          </cell>
          <cell r="AN994" t="e">
            <v>#REF!</v>
          </cell>
        </row>
        <row r="995">
          <cell r="A995" t="str">
            <v>Floc de Gascogne</v>
          </cell>
          <cell r="AC995">
            <v>317</v>
          </cell>
          <cell r="AD995" t="e">
            <v>#REF!</v>
          </cell>
          <cell r="AE995" t="e">
            <v>#REF!</v>
          </cell>
          <cell r="AF995" t="e">
            <v>#REF!</v>
          </cell>
          <cell r="AM995" t="e">
            <v>#REF!</v>
          </cell>
          <cell r="AN995" t="e">
            <v>#REF!</v>
          </cell>
        </row>
        <row r="996">
          <cell r="B996" t="str">
            <v>Domaine de Polignac</v>
          </cell>
          <cell r="AC996">
            <v>403</v>
          </cell>
          <cell r="AD996">
            <v>4163.2231404958684</v>
          </cell>
          <cell r="AE996">
            <v>136.57068123593055</v>
          </cell>
          <cell r="AF996" t="e">
            <v>#REF!</v>
          </cell>
          <cell r="AM996">
            <v>10.330578512396695</v>
          </cell>
          <cell r="AN996">
            <v>9.2975206611570265</v>
          </cell>
        </row>
        <row r="997">
          <cell r="A997">
            <v>5827</v>
          </cell>
          <cell r="C997" t="str">
            <v>Floc de Gascogne blanc, méd d'argent</v>
          </cell>
          <cell r="E997" t="str">
            <v>blanc</v>
          </cell>
          <cell r="F997" t="str">
            <v>75 cl</v>
          </cell>
          <cell r="G997">
            <v>6.67</v>
          </cell>
          <cell r="H997">
            <v>0</v>
          </cell>
          <cell r="I997">
            <v>0</v>
          </cell>
          <cell r="J997">
            <v>4.4699999999999997E-2</v>
          </cell>
          <cell r="K997">
            <v>0</v>
          </cell>
          <cell r="L997">
            <v>1.4999740686316883E-2</v>
          </cell>
          <cell r="M997">
            <v>0.1</v>
          </cell>
          <cell r="N997">
            <v>6.8296997406863165</v>
          </cell>
          <cell r="O997">
            <v>7.8702349890427259</v>
          </cell>
          <cell r="P997">
            <v>0.35</v>
          </cell>
          <cell r="Q997">
            <v>10.50723037028664</v>
          </cell>
          <cell r="R997">
            <v>12.713748748046834</v>
          </cell>
          <cell r="S997">
            <v>10.330578512396695</v>
          </cell>
          <cell r="T997">
            <v>12.5</v>
          </cell>
          <cell r="U997">
            <v>7.8702349890427259</v>
          </cell>
          <cell r="V997">
            <v>3.5008787717103784</v>
          </cell>
          <cell r="W997">
            <v>0.33888506510156463</v>
          </cell>
          <cell r="X997">
            <v>8.4317280749213772</v>
          </cell>
          <cell r="Y997">
            <v>8.2285539044413447</v>
          </cell>
          <cell r="Z997">
            <v>8.0349408713956674</v>
          </cell>
          <cell r="AF997" t="e">
            <v>#REF!</v>
          </cell>
          <cell r="AM997">
            <v>0</v>
          </cell>
          <cell r="AN997">
            <v>0</v>
          </cell>
        </row>
        <row r="998">
          <cell r="A998">
            <v>5828</v>
          </cell>
          <cell r="C998" t="str">
            <v>Floc de Gascogne rosé, méd. d'or</v>
          </cell>
          <cell r="E998" t="str">
            <v>rosé</v>
          </cell>
          <cell r="F998" t="str">
            <v>75 cl</v>
          </cell>
          <cell r="G998">
            <v>6.67</v>
          </cell>
          <cell r="H998">
            <v>0</v>
          </cell>
          <cell r="I998">
            <v>0</v>
          </cell>
          <cell r="J998">
            <v>4.4699999999999997E-2</v>
          </cell>
          <cell r="K998">
            <v>0</v>
          </cell>
          <cell r="L998">
            <v>1.4999740686316883E-2</v>
          </cell>
          <cell r="M998">
            <v>0.1</v>
          </cell>
          <cell r="N998">
            <v>6.8296997406863165</v>
          </cell>
          <cell r="O998">
            <v>7.8702349890427259</v>
          </cell>
          <cell r="P998">
            <v>0.35</v>
          </cell>
          <cell r="Q998">
            <v>10.50723037028664</v>
          </cell>
          <cell r="R998">
            <v>12.713748748046834</v>
          </cell>
          <cell r="S998">
            <v>10.330578512396695</v>
          </cell>
          <cell r="T998">
            <v>12.5</v>
          </cell>
          <cell r="U998">
            <v>7.8702349890427259</v>
          </cell>
          <cell r="V998">
            <v>3.5008787717103784</v>
          </cell>
          <cell r="W998">
            <v>0.33888506510156463</v>
          </cell>
          <cell r="X998">
            <v>8.4317280749213772</v>
          </cell>
          <cell r="Y998">
            <v>8.2285539044413447</v>
          </cell>
          <cell r="Z998">
            <v>8.0349408713956674</v>
          </cell>
          <cell r="AF998" t="e">
            <v>#REF!</v>
          </cell>
          <cell r="AM998">
            <v>0</v>
          </cell>
          <cell r="AN998">
            <v>0</v>
          </cell>
        </row>
        <row r="999">
          <cell r="AF999" t="e">
            <v>#REF!</v>
          </cell>
          <cell r="AM999">
            <v>0</v>
          </cell>
          <cell r="AN999">
            <v>0</v>
          </cell>
        </row>
        <row r="1000">
          <cell r="A1000" t="str">
            <v>BORDEAUX</v>
          </cell>
          <cell r="AF1000" t="e">
            <v>#REF!</v>
          </cell>
          <cell r="AM1000">
            <v>0</v>
          </cell>
          <cell r="AN1000">
            <v>0</v>
          </cell>
        </row>
        <row r="1001">
          <cell r="A1001" t="str">
            <v>Appellations régionales</v>
          </cell>
          <cell r="AF1001" t="e">
            <v>#REF!</v>
          </cell>
          <cell r="AM1001" t="e">
            <v>#REF!</v>
          </cell>
          <cell r="AN1001" t="e">
            <v>#REF!</v>
          </cell>
        </row>
        <row r="1002">
          <cell r="A1002" t="str">
            <v xml:space="preserve">Bordeaux </v>
          </cell>
          <cell r="AC1002">
            <v>14</v>
          </cell>
          <cell r="AD1002" t="e">
            <v>#REF!</v>
          </cell>
          <cell r="AE1002" t="e">
            <v>#REF!</v>
          </cell>
          <cell r="AF1002" t="e">
            <v>#REF!</v>
          </cell>
          <cell r="AG1002" t="e">
            <v>#REF!</v>
          </cell>
          <cell r="AH1002" t="e">
            <v>#REF!</v>
          </cell>
          <cell r="AI1002" t="e">
            <v>#REF!</v>
          </cell>
          <cell r="AJ1002" t="e">
            <v>#REF!</v>
          </cell>
          <cell r="AK1002" t="e">
            <v>#REF!</v>
          </cell>
          <cell r="AM1002" t="e">
            <v>#REF!</v>
          </cell>
          <cell r="AN1002" t="e">
            <v>#REF!</v>
          </cell>
        </row>
        <row r="1003">
          <cell r="B1003" t="str">
            <v>Château Cadiot</v>
          </cell>
          <cell r="AM1003" t="e">
            <v>#REF!</v>
          </cell>
          <cell r="AN1003" t="e">
            <v>#REF!</v>
          </cell>
        </row>
        <row r="1004">
          <cell r="A1004">
            <v>6020</v>
          </cell>
          <cell r="B1004">
            <v>662514</v>
          </cell>
          <cell r="C1004" t="str">
            <v>Château Cadiot - merlot</v>
          </cell>
          <cell r="D1004">
            <v>2014</v>
          </cell>
          <cell r="E1004" t="str">
            <v>rouge</v>
          </cell>
          <cell r="F1004" t="str">
            <v>75 cl</v>
          </cell>
          <cell r="G1004">
            <v>4.54</v>
          </cell>
          <cell r="H1004">
            <v>0</v>
          </cell>
          <cell r="I1004">
            <v>0</v>
          </cell>
          <cell r="J1004">
            <v>4.4699999999999997E-2</v>
          </cell>
          <cell r="K1004">
            <v>0</v>
          </cell>
          <cell r="L1004">
            <v>1.4999740686316883E-2</v>
          </cell>
          <cell r="M1004">
            <v>0.1</v>
          </cell>
          <cell r="N1004">
            <v>4.6996997406863166</v>
          </cell>
          <cell r="O1004">
            <v>5.52905851845449</v>
          </cell>
          <cell r="P1004">
            <v>0.35</v>
          </cell>
          <cell r="Q1004">
            <v>7.2303072933635635</v>
          </cell>
          <cell r="R1004">
            <v>8.7486718249699109</v>
          </cell>
          <cell r="S1004">
            <v>7.1900826446280988</v>
          </cell>
          <cell r="T1004">
            <v>8.6999999999999993</v>
          </cell>
          <cell r="U1004">
            <v>5.52905851845449</v>
          </cell>
          <cell r="V1004">
            <v>2.4903829039417822</v>
          </cell>
          <cell r="W1004">
            <v>0.34636359928385707</v>
          </cell>
          <cell r="X1004">
            <v>5.8020984452917483</v>
          </cell>
          <cell r="Y1004">
            <v>5.6622888442003818</v>
          </cell>
          <cell r="Z1004">
            <v>5.52905851845449</v>
          </cell>
          <cell r="AM1004" t="e">
            <v>#REF!</v>
          </cell>
          <cell r="AN1004" t="e">
            <v>#REF!</v>
          </cell>
        </row>
        <row r="1005">
          <cell r="A1005">
            <v>6021</v>
          </cell>
          <cell r="B1005">
            <v>669274</v>
          </cell>
          <cell r="C1005" t="str">
            <v>Château Cadiot - cabernet sauvignon</v>
          </cell>
          <cell r="D1005">
            <v>2014</v>
          </cell>
          <cell r="E1005" t="str">
            <v>rouge</v>
          </cell>
          <cell r="F1005" t="str">
            <v>75 cl</v>
          </cell>
          <cell r="G1005">
            <v>4.54</v>
          </cell>
          <cell r="H1005">
            <v>0</v>
          </cell>
          <cell r="I1005">
            <v>0</v>
          </cell>
          <cell r="J1005">
            <v>4.4699999999999997E-2</v>
          </cell>
          <cell r="K1005">
            <v>0</v>
          </cell>
          <cell r="L1005">
            <v>1.4999740686316883E-2</v>
          </cell>
          <cell r="M1005">
            <v>0.1</v>
          </cell>
          <cell r="N1005">
            <v>4.6996997406863166</v>
          </cell>
          <cell r="O1005">
            <v>5.52905851845449</v>
          </cell>
          <cell r="P1005">
            <v>0.35</v>
          </cell>
          <cell r="Q1005">
            <v>7.2303072933635635</v>
          </cell>
          <cell r="R1005">
            <v>8.7486718249699109</v>
          </cell>
          <cell r="S1005">
            <v>7.1900826446280988</v>
          </cell>
          <cell r="T1005">
            <v>8.6999999999999993</v>
          </cell>
          <cell r="U1005">
            <v>5.52905851845449</v>
          </cell>
          <cell r="V1005">
            <v>2.4903829039417822</v>
          </cell>
          <cell r="W1005">
            <v>0.34636359928385707</v>
          </cell>
          <cell r="X1005">
            <v>5.8020984452917483</v>
          </cell>
          <cell r="Y1005">
            <v>5.6622888442003818</v>
          </cell>
          <cell r="Z1005">
            <v>5.52905851845449</v>
          </cell>
          <cell r="AM1005" t="e">
            <v>#REF!</v>
          </cell>
          <cell r="AN1005" t="e">
            <v>#REF!</v>
          </cell>
        </row>
        <row r="1006">
          <cell r="A1006">
            <v>6022</v>
          </cell>
          <cell r="B1006">
            <v>662415</v>
          </cell>
          <cell r="C1006" t="str">
            <v>Château Cadiot - petit verdot</v>
          </cell>
          <cell r="D1006">
            <v>2015</v>
          </cell>
          <cell r="E1006" t="str">
            <v>rouge</v>
          </cell>
          <cell r="F1006" t="str">
            <v>75 cl</v>
          </cell>
          <cell r="G1006">
            <v>4.99</v>
          </cell>
          <cell r="H1006">
            <v>0</v>
          </cell>
          <cell r="I1006">
            <v>0</v>
          </cell>
          <cell r="J1006">
            <v>4.4699999999999997E-2</v>
          </cell>
          <cell r="K1006">
            <v>0</v>
          </cell>
          <cell r="L1006">
            <v>1.4999740686316883E-2</v>
          </cell>
          <cell r="M1006">
            <v>0.1</v>
          </cell>
          <cell r="N1006">
            <v>5.1496997406863168</v>
          </cell>
          <cell r="O1006">
            <v>6.0584702831603732</v>
          </cell>
          <cell r="P1006">
            <v>0.35</v>
          </cell>
          <cell r="Q1006">
            <v>7.922614985671256</v>
          </cell>
          <cell r="R1006">
            <v>9.5863641326622187</v>
          </cell>
          <cell r="S1006">
            <v>7.8512396694214877</v>
          </cell>
          <cell r="T1006">
            <v>9.5</v>
          </cell>
          <cell r="U1006">
            <v>6.0584702831603732</v>
          </cell>
          <cell r="V1006">
            <v>2.7015399287351709</v>
          </cell>
          <cell r="W1006">
            <v>0.34409087513363756</v>
          </cell>
          <cell r="X1006">
            <v>6.3576540008473046</v>
          </cell>
          <cell r="Y1006">
            <v>6.2044575188991775</v>
          </cell>
          <cell r="Z1006">
            <v>6.0584702831603732</v>
          </cell>
          <cell r="AM1006" t="e">
            <v>#REF!</v>
          </cell>
          <cell r="AN1006" t="e">
            <v>#REF!</v>
          </cell>
        </row>
        <row r="1007">
          <cell r="A1007">
            <v>6023</v>
          </cell>
          <cell r="B1007">
            <v>662515</v>
          </cell>
          <cell r="C1007" t="str">
            <v>Château Cadiot - merlot</v>
          </cell>
          <cell r="D1007">
            <v>2015</v>
          </cell>
          <cell r="E1007" t="str">
            <v>rouge</v>
          </cell>
          <cell r="F1007" t="str">
            <v>75 cl</v>
          </cell>
          <cell r="G1007">
            <v>4.99</v>
          </cell>
          <cell r="H1007">
            <v>0</v>
          </cell>
          <cell r="I1007">
            <v>0</v>
          </cell>
          <cell r="J1007">
            <v>4.4699999999999997E-2</v>
          </cell>
          <cell r="K1007">
            <v>0</v>
          </cell>
          <cell r="L1007">
            <v>1.4999740686316883E-2</v>
          </cell>
          <cell r="M1007">
            <v>0.1</v>
          </cell>
          <cell r="N1007">
            <v>5.1496997406863168</v>
          </cell>
          <cell r="O1007">
            <v>6.0584702831603732</v>
          </cell>
          <cell r="P1007">
            <v>0.35</v>
          </cell>
          <cell r="Q1007">
            <v>7.922614985671256</v>
          </cell>
          <cell r="R1007">
            <v>9.5863641326622187</v>
          </cell>
          <cell r="S1007">
            <v>7.8512396694214877</v>
          </cell>
          <cell r="T1007">
            <v>9.5</v>
          </cell>
          <cell r="U1007">
            <v>6.0584702831603732</v>
          </cell>
          <cell r="V1007">
            <v>2.7015399287351709</v>
          </cell>
          <cell r="W1007">
            <v>0.34409087513363756</v>
          </cell>
          <cell r="X1007">
            <v>6.3576540008473046</v>
          </cell>
          <cell r="Y1007">
            <v>6.2044575188991775</v>
          </cell>
          <cell r="Z1007">
            <v>6.0584702831603732</v>
          </cell>
          <cell r="AM1007" t="e">
            <v>#REF!</v>
          </cell>
          <cell r="AN1007" t="e">
            <v>#REF!</v>
          </cell>
        </row>
        <row r="1008">
          <cell r="B1008" t="str">
            <v>Château Gromel Bel Air</v>
          </cell>
        </row>
        <row r="1009">
          <cell r="A1009">
            <v>6006</v>
          </cell>
          <cell r="C1009" t="str">
            <v>Château Gromel Bel Air</v>
          </cell>
          <cell r="D1009">
            <v>2005</v>
          </cell>
          <cell r="E1009" t="str">
            <v>rouge</v>
          </cell>
          <cell r="F1009" t="str">
            <v>75 cl</v>
          </cell>
          <cell r="G1009">
            <v>4.6100000000000003</v>
          </cell>
          <cell r="H1009">
            <v>0</v>
          </cell>
          <cell r="I1009">
            <v>0</v>
          </cell>
          <cell r="J1009">
            <v>4.4699999999999997E-2</v>
          </cell>
          <cell r="K1009">
            <v>0</v>
          </cell>
          <cell r="L1009">
            <v>1.4999740686316883E-2</v>
          </cell>
          <cell r="M1009">
            <v>0.1</v>
          </cell>
          <cell r="N1009">
            <v>4.7696997406863169</v>
          </cell>
          <cell r="O1009">
            <v>5.6114114596309612</v>
          </cell>
          <cell r="P1009">
            <v>0.35</v>
          </cell>
          <cell r="Q1009">
            <v>7.3379996010558717</v>
          </cell>
          <cell r="R1009">
            <v>8.8789795172776049</v>
          </cell>
          <cell r="S1009">
            <v>7.1900826446280988</v>
          </cell>
          <cell r="T1009">
            <v>8.6999999999999993</v>
          </cell>
          <cell r="U1009">
            <v>5.6114114596309612</v>
          </cell>
          <cell r="V1009">
            <v>2.4203829039417819</v>
          </cell>
          <cell r="W1009">
            <v>0.33662796709994902</v>
          </cell>
          <cell r="X1009">
            <v>5.8885181983781685</v>
          </cell>
          <cell r="Y1009">
            <v>5.7466261935979723</v>
          </cell>
          <cell r="Z1009">
            <v>5.6114114596309612</v>
          </cell>
        </row>
        <row r="1010">
          <cell r="B1010" t="str">
            <v>Château Monbrun</v>
          </cell>
          <cell r="AM1010" t="e">
            <v>#REF!</v>
          </cell>
          <cell r="AN1010" t="e">
            <v>#REF!</v>
          </cell>
        </row>
        <row r="1011">
          <cell r="A1011">
            <v>6010</v>
          </cell>
          <cell r="C1011" t="str">
            <v>Château Bel-Air La Cour</v>
          </cell>
          <cell r="D1011">
            <v>2009</v>
          </cell>
          <cell r="E1011" t="str">
            <v>rouge</v>
          </cell>
          <cell r="F1011" t="str">
            <v>75 cl</v>
          </cell>
          <cell r="G1011">
            <v>3.18</v>
          </cell>
          <cell r="H1011">
            <v>0</v>
          </cell>
          <cell r="I1011">
            <v>0</v>
          </cell>
          <cell r="J1011">
            <v>4.4699999999999997E-2</v>
          </cell>
          <cell r="K1011">
            <v>0</v>
          </cell>
          <cell r="L1011">
            <v>1.4999740686316883E-2</v>
          </cell>
          <cell r="M1011">
            <v>0.1</v>
          </cell>
          <cell r="N1011">
            <v>3.3396997406863171</v>
          </cell>
          <cell r="O1011">
            <v>3.9290585184544908</v>
          </cell>
          <cell r="P1011">
            <v>0.35</v>
          </cell>
          <cell r="Q1011">
            <v>5.1379996010558724</v>
          </cell>
          <cell r="R1011">
            <v>6.216979517277605</v>
          </cell>
          <cell r="S1011">
            <v>5.2892561983471076</v>
          </cell>
          <cell r="T1011">
            <v>6.4</v>
          </cell>
          <cell r="U1011">
            <v>3.9290585184544908</v>
          </cell>
          <cell r="V1011">
            <v>1.9495564576607904</v>
          </cell>
          <cell r="W1011">
            <v>0.36858801777649319</v>
          </cell>
          <cell r="X1011">
            <v>4.1230860996127365</v>
          </cell>
          <cell r="Y1011">
            <v>4.023734627332912</v>
          </cell>
          <cell r="Z1011">
            <v>3.9290585184544908</v>
          </cell>
          <cell r="AM1011" t="e">
            <v>#REF!</v>
          </cell>
          <cell r="AN1011" t="e">
            <v>#REF!</v>
          </cell>
        </row>
        <row r="1012">
          <cell r="B1012" t="str">
            <v>Les Cinq Pattes</v>
          </cell>
          <cell r="AM1012" t="e">
            <v>#REF!</v>
          </cell>
          <cell r="AN1012" t="e">
            <v>#REF!</v>
          </cell>
        </row>
        <row r="1013">
          <cell r="A1013">
            <v>6015</v>
          </cell>
          <cell r="C1013" t="str">
            <v>Les Cinq Pattes Rés. Spéc. Blanc</v>
          </cell>
          <cell r="D1013">
            <v>2010</v>
          </cell>
          <cell r="E1013" t="str">
            <v>blanc</v>
          </cell>
          <cell r="F1013" t="str">
            <v>75 cl</v>
          </cell>
          <cell r="G1013">
            <v>4.76</v>
          </cell>
          <cell r="H1013">
            <v>0</v>
          </cell>
          <cell r="I1013">
            <v>0</v>
          </cell>
          <cell r="J1013">
            <v>4.4699999999999997E-2</v>
          </cell>
          <cell r="K1013">
            <v>0</v>
          </cell>
          <cell r="L1013">
            <v>1.4999740686316883E-2</v>
          </cell>
          <cell r="M1013">
            <v>0.1</v>
          </cell>
          <cell r="N1013">
            <v>4.9196997406863163</v>
          </cell>
          <cell r="O1013">
            <v>5.7878820478662547</v>
          </cell>
          <cell r="P1013">
            <v>0.35</v>
          </cell>
          <cell r="Q1013">
            <v>7.5687688318251016</v>
          </cell>
          <cell r="R1013">
            <v>9.158210286508373</v>
          </cell>
          <cell r="S1013">
            <v>7.2727272727272725</v>
          </cell>
          <cell r="T1013">
            <v>8.7999999999999989</v>
          </cell>
          <cell r="U1013">
            <v>5.7878820478662547</v>
          </cell>
          <cell r="V1013">
            <v>2.3530275320409562</v>
          </cell>
          <cell r="W1013">
            <v>0.32354128565563151</v>
          </cell>
          <cell r="X1013">
            <v>6.0737033835633527</v>
          </cell>
          <cell r="Y1013">
            <v>5.927349085164237</v>
          </cell>
          <cell r="Z1013">
            <v>5.7878820478662547</v>
          </cell>
        </row>
        <row r="1014">
          <cell r="A1014">
            <v>6016</v>
          </cell>
          <cell r="C1014" t="str">
            <v>Les Cinq Pattes Rés. Spéc. Rouge</v>
          </cell>
          <cell r="D1014">
            <v>2009</v>
          </cell>
          <cell r="E1014" t="str">
            <v>rouge</v>
          </cell>
          <cell r="F1014" t="str">
            <v>75 cl</v>
          </cell>
          <cell r="G1014">
            <v>4.76</v>
          </cell>
          <cell r="H1014">
            <v>0</v>
          </cell>
          <cell r="I1014">
            <v>0</v>
          </cell>
          <cell r="J1014">
            <v>4.4699999999999997E-2</v>
          </cell>
          <cell r="K1014">
            <v>0</v>
          </cell>
          <cell r="L1014">
            <v>1.4999740686316883E-2</v>
          </cell>
          <cell r="M1014">
            <v>0.1</v>
          </cell>
          <cell r="N1014">
            <v>4.9196997406863163</v>
          </cell>
          <cell r="O1014">
            <v>5.7878820478662547</v>
          </cell>
          <cell r="P1014">
            <v>0.35</v>
          </cell>
          <cell r="Q1014">
            <v>7.5687688318251016</v>
          </cell>
          <cell r="R1014">
            <v>9.158210286508373</v>
          </cell>
          <cell r="S1014">
            <v>5.5371900826446288</v>
          </cell>
          <cell r="T1014">
            <v>6.7</v>
          </cell>
          <cell r="U1014">
            <v>5.7878820478662547</v>
          </cell>
          <cell r="V1014">
            <v>0.61749034195831243</v>
          </cell>
          <cell r="W1014">
            <v>0.11151691250291909</v>
          </cell>
          <cell r="X1014">
            <v>6.0737033835633527</v>
          </cell>
          <cell r="Y1014">
            <v>5.927349085164237</v>
          </cell>
          <cell r="Z1014">
            <v>5.7878820478662547</v>
          </cell>
        </row>
        <row r="1015">
          <cell r="B1015" t="str">
            <v>Barrière Frères</v>
          </cell>
          <cell r="AM1015" t="e">
            <v>#REF!</v>
          </cell>
          <cell r="AN1015" t="e">
            <v>#REF!</v>
          </cell>
        </row>
        <row r="1016">
          <cell r="A1016">
            <v>6012</v>
          </cell>
          <cell r="C1016" t="str">
            <v>Grand Bateau blanc</v>
          </cell>
          <cell r="D1016">
            <v>2012</v>
          </cell>
          <cell r="E1016" t="str">
            <v>blanc</v>
          </cell>
          <cell r="F1016" t="str">
            <v>75 cl</v>
          </cell>
          <cell r="G1016">
            <v>5.49</v>
          </cell>
          <cell r="H1016">
            <v>0</v>
          </cell>
          <cell r="I1016">
            <v>0</v>
          </cell>
          <cell r="J1016">
            <v>4.4699999999999997E-2</v>
          </cell>
          <cell r="K1016">
            <v>0</v>
          </cell>
          <cell r="L1016">
            <v>1.4999740686316883E-2</v>
          </cell>
          <cell r="M1016">
            <v>0.1</v>
          </cell>
          <cell r="N1016">
            <v>5.6496997406863168</v>
          </cell>
          <cell r="O1016">
            <v>6.6467055772780199</v>
          </cell>
          <cell r="P1016">
            <v>0.35</v>
          </cell>
          <cell r="Q1016">
            <v>8.691845754902026</v>
          </cell>
          <cell r="R1016">
            <v>10.517133363431451</v>
          </cell>
          <cell r="S1016">
            <v>8.3471074380165291</v>
          </cell>
          <cell r="T1016">
            <v>10.1</v>
          </cell>
          <cell r="U1016">
            <v>6.6467055772780199</v>
          </cell>
          <cell r="V1016">
            <v>2.6974076973302124</v>
          </cell>
          <cell r="W1016">
            <v>0.32315478354154026</v>
          </cell>
          <cell r="X1016">
            <v>6.9749379514645877</v>
          </cell>
          <cell r="Y1016">
            <v>6.8068671574533939</v>
          </cell>
          <cell r="Z1016">
            <v>6.6467055772780199</v>
          </cell>
        </row>
        <row r="1017">
          <cell r="A1017">
            <v>6013</v>
          </cell>
          <cell r="C1017" t="str">
            <v>Grand Bateau rouge</v>
          </cell>
          <cell r="D1017">
            <v>2011</v>
          </cell>
          <cell r="E1017" t="str">
            <v>rouge</v>
          </cell>
          <cell r="F1017" t="str">
            <v>75 cl</v>
          </cell>
          <cell r="G1017">
            <v>5.49</v>
          </cell>
          <cell r="H1017">
            <v>0</v>
          </cell>
          <cell r="I1017">
            <v>0</v>
          </cell>
          <cell r="J1017">
            <v>4.4699999999999997E-2</v>
          </cell>
          <cell r="K1017">
            <v>0</v>
          </cell>
          <cell r="L1017">
            <v>1.4999740686316883E-2</v>
          </cell>
          <cell r="M1017">
            <v>0.1</v>
          </cell>
          <cell r="N1017">
            <v>5.6496997406863168</v>
          </cell>
          <cell r="O1017">
            <v>6.6467055772780199</v>
          </cell>
          <cell r="P1017">
            <v>0.35</v>
          </cell>
          <cell r="Q1017">
            <v>8.691845754902026</v>
          </cell>
          <cell r="R1017">
            <v>10.517133363431451</v>
          </cell>
          <cell r="S1017">
            <v>8.3471074380165291</v>
          </cell>
          <cell r="T1017">
            <v>10.1</v>
          </cell>
          <cell r="U1017">
            <v>6.6467055772780199</v>
          </cell>
          <cell r="V1017">
            <v>2.6974076973302124</v>
          </cell>
          <cell r="W1017">
            <v>0.32315478354154026</v>
          </cell>
          <cell r="X1017">
            <v>6.9749379514645877</v>
          </cell>
          <cell r="Y1017">
            <v>6.8068671574533939</v>
          </cell>
          <cell r="Z1017">
            <v>6.6467055772780199</v>
          </cell>
        </row>
        <row r="1018">
          <cell r="B1018" t="str">
            <v>Château Panchille</v>
          </cell>
          <cell r="AM1018" t="e">
            <v>#REF!</v>
          </cell>
          <cell r="AN1018" t="e">
            <v>#REF!</v>
          </cell>
        </row>
        <row r="1019">
          <cell r="A1019">
            <v>6002</v>
          </cell>
          <cell r="C1019" t="str">
            <v>Château Panchille - Les Rives</v>
          </cell>
          <cell r="D1019">
            <v>2016</v>
          </cell>
          <cell r="E1019" t="str">
            <v>rouge</v>
          </cell>
          <cell r="F1019" t="str">
            <v>75 cl</v>
          </cell>
          <cell r="G1019">
            <v>3.25</v>
          </cell>
          <cell r="H1019">
            <v>0.56181449999999999</v>
          </cell>
          <cell r="I1019">
            <v>0.63</v>
          </cell>
          <cell r="J1019">
            <v>4.4699999999999997E-2</v>
          </cell>
          <cell r="K1019">
            <v>7.3949999999999988E-2</v>
          </cell>
          <cell r="L1019">
            <v>1.4999740686316883E-2</v>
          </cell>
          <cell r="M1019">
            <v>0.1</v>
          </cell>
          <cell r="N1019">
            <v>4.6754642406863169</v>
          </cell>
          <cell r="O1019">
            <v>5.5005461655133141</v>
          </cell>
          <cell r="P1019">
            <v>0.35</v>
          </cell>
          <cell r="Q1019">
            <v>7.1930219087481797</v>
          </cell>
          <cell r="R1019">
            <v>8.7035565095852974</v>
          </cell>
          <cell r="S1019">
            <v>6.8595041322314056</v>
          </cell>
          <cell r="T1019">
            <v>8.3000000000000007</v>
          </cell>
          <cell r="U1019">
            <v>5.5005461655133141</v>
          </cell>
          <cell r="V1019">
            <v>2.1840398915450887</v>
          </cell>
          <cell r="W1019">
            <v>0.31839617696018757</v>
          </cell>
          <cell r="X1019">
            <v>5.7721780749213787</v>
          </cell>
          <cell r="Y1019">
            <v>5.633089446610021</v>
          </cell>
          <cell r="Z1019">
            <v>5.5005461655133141</v>
          </cell>
          <cell r="AM1019" t="e">
            <v>#REF!</v>
          </cell>
          <cell r="AN1019" t="e">
            <v>#REF!</v>
          </cell>
        </row>
        <row r="1020">
          <cell r="A1020" t="str">
            <v>Bordeaux supérieur</v>
          </cell>
          <cell r="AC1020">
            <v>49</v>
          </cell>
          <cell r="AD1020" t="e">
            <v>#REF!</v>
          </cell>
          <cell r="AE1020" t="e">
            <v>#REF!</v>
          </cell>
          <cell r="AF1020" t="e">
            <v>#REF!</v>
          </cell>
          <cell r="AG1020" t="e">
            <v>#REF!</v>
          </cell>
          <cell r="AH1020" t="e">
            <v>#REF!</v>
          </cell>
          <cell r="AI1020" t="e">
            <v>#REF!</v>
          </cell>
          <cell r="AJ1020" t="e">
            <v>#REF!</v>
          </cell>
          <cell r="AK1020" t="e">
            <v>#REF!</v>
          </cell>
          <cell r="AM1020" t="e">
            <v>#REF!</v>
          </cell>
          <cell r="AN1020" t="e">
            <v>#REF!</v>
          </cell>
        </row>
        <row r="1021">
          <cell r="B1021" t="str">
            <v>Château Tayet</v>
          </cell>
        </row>
        <row r="1022">
          <cell r="A1022">
            <v>6040</v>
          </cell>
          <cell r="B1022">
            <v>605895</v>
          </cell>
          <cell r="C1022" t="str">
            <v>Château Tayet</v>
          </cell>
          <cell r="D1022">
            <v>2015</v>
          </cell>
          <cell r="E1022" t="str">
            <v>rouge</v>
          </cell>
          <cell r="F1022" t="str">
            <v>75 cl</v>
          </cell>
          <cell r="G1022">
            <v>5.57</v>
          </cell>
          <cell r="H1022">
            <v>0</v>
          </cell>
          <cell r="I1022">
            <v>0</v>
          </cell>
          <cell r="J1022">
            <v>4.4699999999999997E-2</v>
          </cell>
          <cell r="K1022">
            <v>0</v>
          </cell>
          <cell r="L1022">
            <v>1.4999740686316883E-2</v>
          </cell>
          <cell r="M1022">
            <v>0.1</v>
          </cell>
          <cell r="N1022">
            <v>5.7296997406863168</v>
          </cell>
          <cell r="O1022">
            <v>6.5761173419839025</v>
          </cell>
          <cell r="P1022">
            <v>0.35</v>
          </cell>
          <cell r="Q1022">
            <v>8.8149226779789487</v>
          </cell>
          <cell r="R1022">
            <v>10.666056440354527</v>
          </cell>
          <cell r="S1022">
            <v>8.5950413223140494</v>
          </cell>
          <cell r="T1022">
            <v>10.4</v>
          </cell>
          <cell r="U1022">
            <v>6.5761173419839025</v>
          </cell>
          <cell r="V1022">
            <v>2.8653415816277326</v>
          </cell>
          <cell r="W1022">
            <v>0.33337147247784199</v>
          </cell>
          <cell r="X1022">
            <v>7.0737033835633536</v>
          </cell>
          <cell r="Y1022">
            <v>6.9032526996220689</v>
          </cell>
          <cell r="Z1022">
            <v>6.7408232243368431</v>
          </cell>
        </row>
        <row r="1023">
          <cell r="A1023">
            <v>6043</v>
          </cell>
          <cell r="B1023">
            <v>604895</v>
          </cell>
          <cell r="C1023" t="str">
            <v>Château Tayet, Cuvée Prestige</v>
          </cell>
          <cell r="D1023">
            <v>2015</v>
          </cell>
          <cell r="E1023" t="str">
            <v>rouge</v>
          </cell>
          <cell r="F1023" t="str">
            <v>75 cl</v>
          </cell>
          <cell r="G1023">
            <v>7.9</v>
          </cell>
          <cell r="H1023">
            <v>0</v>
          </cell>
          <cell r="I1023">
            <v>0</v>
          </cell>
          <cell r="J1023">
            <v>4.4699999999999997E-2</v>
          </cell>
          <cell r="K1023">
            <v>0</v>
          </cell>
          <cell r="L1023">
            <v>1.4999740686316883E-2</v>
          </cell>
          <cell r="M1023">
            <v>0.1</v>
          </cell>
          <cell r="N1023">
            <v>8.0596997406863178</v>
          </cell>
          <cell r="O1023">
            <v>9.3172938125721387</v>
          </cell>
          <cell r="P1023">
            <v>0.35</v>
          </cell>
          <cell r="Q1023">
            <v>12.399538062594335</v>
          </cell>
          <cell r="R1023">
            <v>15.003441055739145</v>
          </cell>
          <cell r="S1023">
            <v>12.148760330578511</v>
          </cell>
          <cell r="T1023">
            <v>14.7</v>
          </cell>
          <cell r="U1023">
            <v>9.3172938125721387</v>
          </cell>
          <cell r="V1023">
            <v>4.0890605898921937</v>
          </cell>
          <cell r="W1023">
            <v>0.3365825383516704</v>
          </cell>
          <cell r="X1023">
            <v>9.950246593439898</v>
          </cell>
          <cell r="Y1023">
            <v>9.7104816152847206</v>
          </cell>
          <cell r="Z1023">
            <v>9.4819996949250793</v>
          </cell>
        </row>
        <row r="1024">
          <cell r="A1024">
            <v>6044</v>
          </cell>
          <cell r="B1024">
            <v>602991</v>
          </cell>
          <cell r="C1024" t="str">
            <v xml:space="preserve">BORDEAUX SUPERIEUR, Château Tayet, Cuvée Prestige </v>
          </cell>
          <cell r="D1024">
            <v>2012</v>
          </cell>
          <cell r="E1024" t="str">
            <v>rouge</v>
          </cell>
          <cell r="F1024">
            <v>37.5</v>
          </cell>
          <cell r="G1024">
            <v>5.14</v>
          </cell>
          <cell r="H1024">
            <v>0</v>
          </cell>
          <cell r="I1024">
            <v>0</v>
          </cell>
          <cell r="J1024">
            <v>4.4699999999999997E-2</v>
          </cell>
          <cell r="K1024">
            <v>0</v>
          </cell>
          <cell r="L1024">
            <v>1.4999740686316883E-2</v>
          </cell>
          <cell r="M1024">
            <v>0.1</v>
          </cell>
          <cell r="N1024">
            <v>5.2996997406863162</v>
          </cell>
          <cell r="O1024">
            <v>6.0702349890427252</v>
          </cell>
          <cell r="P1024">
            <v>0.35</v>
          </cell>
          <cell r="Q1024">
            <v>8.1533842164404859</v>
          </cell>
          <cell r="R1024">
            <v>9.8655949018929885</v>
          </cell>
          <cell r="S1024">
            <v>7.9338842975206614</v>
          </cell>
          <cell r="T1024">
            <v>9.6</v>
          </cell>
          <cell r="U1024">
            <v>6.0702349890427252</v>
          </cell>
          <cell r="V1024">
            <v>2.6341845568343452</v>
          </cell>
          <cell r="W1024">
            <v>0.33201701185099558</v>
          </cell>
          <cell r="X1024">
            <v>6.5428391860324888</v>
          </cell>
          <cell r="Y1024">
            <v>6.3851804104654413</v>
          </cell>
          <cell r="Z1024">
            <v>6.2349408713956667</v>
          </cell>
        </row>
        <row r="1025">
          <cell r="A1025">
            <v>6045</v>
          </cell>
          <cell r="B1025">
            <v>604891</v>
          </cell>
          <cell r="C1025" t="str">
            <v>Château Tayet, Cuvée Prestige</v>
          </cell>
          <cell r="D1025">
            <v>2011</v>
          </cell>
          <cell r="E1025" t="str">
            <v>rouge</v>
          </cell>
          <cell r="F1025" t="str">
            <v>75 cl</v>
          </cell>
          <cell r="G1025">
            <v>7.09</v>
          </cell>
          <cell r="H1025">
            <v>0</v>
          </cell>
          <cell r="I1025">
            <v>0</v>
          </cell>
          <cell r="J1025">
            <v>4.4699999999999997E-2</v>
          </cell>
          <cell r="K1025">
            <v>0</v>
          </cell>
          <cell r="L1025">
            <v>1.4999740686316883E-2</v>
          </cell>
          <cell r="M1025">
            <v>0.1</v>
          </cell>
          <cell r="N1025">
            <v>7.2496997406863164</v>
          </cell>
          <cell r="O1025">
            <v>8.3643526361015486</v>
          </cell>
          <cell r="P1025">
            <v>0.35</v>
          </cell>
          <cell r="Q1025">
            <v>11.153384216440486</v>
          </cell>
          <cell r="R1025">
            <v>13.495594901892987</v>
          </cell>
          <cell r="S1025">
            <v>11.818181818181818</v>
          </cell>
          <cell r="T1025">
            <v>14.3</v>
          </cell>
          <cell r="U1025">
            <v>8.3643526361015486</v>
          </cell>
          <cell r="V1025">
            <v>4.5684820774955019</v>
          </cell>
          <cell r="W1025">
            <v>0.38656386809577326</v>
          </cell>
          <cell r="X1025">
            <v>8.9502465934398963</v>
          </cell>
          <cell r="Y1025">
            <v>8.7345780008268878</v>
          </cell>
          <cell r="Z1025">
            <v>8.5290585184544909</v>
          </cell>
        </row>
        <row r="1026">
          <cell r="B1026" t="str">
            <v>Château Panchille</v>
          </cell>
          <cell r="AM1026" t="e">
            <v>#REF!</v>
          </cell>
          <cell r="AN1026" t="e">
            <v>#REF!</v>
          </cell>
        </row>
        <row r="1027">
          <cell r="A1027">
            <v>6050</v>
          </cell>
          <cell r="C1027" t="str">
            <v>Château Panchille - Tradition</v>
          </cell>
          <cell r="D1027">
            <v>2015</v>
          </cell>
          <cell r="E1027" t="str">
            <v>rouge</v>
          </cell>
          <cell r="F1027" t="str">
            <v>75 cl</v>
          </cell>
          <cell r="G1027">
            <v>4</v>
          </cell>
          <cell r="H1027">
            <v>0.56181449999999999</v>
          </cell>
          <cell r="I1027">
            <v>0.63</v>
          </cell>
          <cell r="J1027">
            <v>4.4699999999999997E-2</v>
          </cell>
          <cell r="K1027">
            <v>7.3949999999999988E-2</v>
          </cell>
          <cell r="L1027">
            <v>1.4999740686316883E-2</v>
          </cell>
          <cell r="M1027">
            <v>0.1</v>
          </cell>
          <cell r="N1027">
            <v>5.4254642406863161</v>
          </cell>
          <cell r="O1027">
            <v>6.3828991066897833</v>
          </cell>
          <cell r="P1027">
            <v>0.35</v>
          </cell>
          <cell r="Q1027">
            <v>8.3468680625943321</v>
          </cell>
          <cell r="R1027">
            <v>10.099710355739141</v>
          </cell>
          <cell r="S1027">
            <v>7.7685950413223148</v>
          </cell>
          <cell r="T1027">
            <v>9.4</v>
          </cell>
          <cell r="U1027">
            <v>6.3828991066897833</v>
          </cell>
          <cell r="V1027">
            <v>2.3431308006359988</v>
          </cell>
          <cell r="W1027">
            <v>0.30161577327335726</v>
          </cell>
          <cell r="X1027">
            <v>6.6981040008473034</v>
          </cell>
          <cell r="Y1027">
            <v>6.5367039044413451</v>
          </cell>
          <cell r="Z1027">
            <v>6.3828991066897833</v>
          </cell>
          <cell r="AM1027" t="e">
            <v>#REF!</v>
          </cell>
          <cell r="AN1027" t="e">
            <v>#REF!</v>
          </cell>
        </row>
        <row r="1028">
          <cell r="A1028">
            <v>6051</v>
          </cell>
          <cell r="C1028" t="str">
            <v>Château Panchille - Alix</v>
          </cell>
          <cell r="D1028">
            <v>2015</v>
          </cell>
          <cell r="E1028" t="str">
            <v>rouge</v>
          </cell>
          <cell r="F1028" t="str">
            <v>75 cl</v>
          </cell>
          <cell r="G1028">
            <v>6</v>
          </cell>
          <cell r="H1028">
            <v>0.56181449999999999</v>
          </cell>
          <cell r="I1028">
            <v>0.63</v>
          </cell>
          <cell r="J1028">
            <v>4.4699999999999997E-2</v>
          </cell>
          <cell r="K1028">
            <v>7.3949999999999988E-2</v>
          </cell>
          <cell r="L1028">
            <v>1.4999740686316883E-2</v>
          </cell>
          <cell r="M1028">
            <v>0.1</v>
          </cell>
          <cell r="N1028">
            <v>7.4254642406863161</v>
          </cell>
          <cell r="O1028">
            <v>8.7358402831603712</v>
          </cell>
          <cell r="P1028">
            <v>0.35</v>
          </cell>
          <cell r="Q1028">
            <v>11.423791139517409</v>
          </cell>
          <cell r="R1028">
            <v>13.822787278816064</v>
          </cell>
          <cell r="S1028">
            <v>10.66115702479339</v>
          </cell>
          <cell r="T1028">
            <v>12.9</v>
          </cell>
          <cell r="U1028">
            <v>8.7358402831603712</v>
          </cell>
          <cell r="V1028">
            <v>3.2356927841070737</v>
          </cell>
          <cell r="W1028">
            <v>0.30350296657128362</v>
          </cell>
          <cell r="X1028">
            <v>9.1672398033164395</v>
          </cell>
          <cell r="Y1028">
            <v>8.9463424586582132</v>
          </cell>
          <cell r="Z1028">
            <v>8.7358402831603712</v>
          </cell>
          <cell r="AM1028" t="e">
            <v>#REF!</v>
          </cell>
          <cell r="AN1028" t="e">
            <v>#REF!</v>
          </cell>
        </row>
        <row r="1029">
          <cell r="B1029" t="str">
            <v>Château Bourdicotte</v>
          </cell>
        </row>
        <row r="1030">
          <cell r="A1030">
            <v>6060</v>
          </cell>
          <cell r="C1030" t="str">
            <v>Château Bourdicotte, AC Bordeaux supérieur</v>
          </cell>
          <cell r="D1030">
            <v>2010</v>
          </cell>
          <cell r="E1030" t="str">
            <v>rouge</v>
          </cell>
          <cell r="F1030" t="str">
            <v>75 cl</v>
          </cell>
          <cell r="G1030">
            <v>3.84</v>
          </cell>
          <cell r="H1030">
            <v>0</v>
          </cell>
          <cell r="I1030">
            <v>0</v>
          </cell>
          <cell r="J1030">
            <v>4.4699999999999997E-2</v>
          </cell>
          <cell r="K1030">
            <v>0</v>
          </cell>
          <cell r="L1030">
            <v>1.4999740686316883E-2</v>
          </cell>
          <cell r="M1030">
            <v>0.1</v>
          </cell>
          <cell r="N1030">
            <v>3.9996997406863168</v>
          </cell>
          <cell r="O1030">
            <v>4.5408232243368429</v>
          </cell>
          <cell r="P1030">
            <v>0.35</v>
          </cell>
          <cell r="Q1030">
            <v>6.1533842164404868</v>
          </cell>
          <cell r="R1030">
            <v>7.4455949018929886</v>
          </cell>
          <cell r="S1030">
            <v>5.8677685950413228</v>
          </cell>
          <cell r="T1030">
            <v>7.1000000000000005</v>
          </cell>
          <cell r="U1030">
            <v>4.5408232243368429</v>
          </cell>
          <cell r="V1030">
            <v>1.8680688543550059</v>
          </cell>
          <cell r="W1030">
            <v>0.31836103010838829</v>
          </cell>
          <cell r="X1030">
            <v>4.9379009144275514</v>
          </cell>
          <cell r="Y1030">
            <v>4.8189153502244784</v>
          </cell>
          <cell r="Z1030">
            <v>4.7055291066897844</v>
          </cell>
        </row>
        <row r="1031">
          <cell r="B1031" t="str">
            <v>Château Garon La Tuillère</v>
          </cell>
        </row>
        <row r="1032">
          <cell r="A1032">
            <v>6032</v>
          </cell>
          <cell r="C1032" t="str">
            <v>Entre-deux-mers Ch Garon La Tuillère</v>
          </cell>
          <cell r="D1032">
            <v>2009</v>
          </cell>
          <cell r="E1032" t="str">
            <v>blanc</v>
          </cell>
          <cell r="F1032" t="str">
            <v>75 cl</v>
          </cell>
          <cell r="G1032">
            <v>3.65</v>
          </cell>
          <cell r="H1032">
            <v>0</v>
          </cell>
          <cell r="I1032">
            <v>0</v>
          </cell>
          <cell r="J1032">
            <v>4.4699999999999997E-2</v>
          </cell>
          <cell r="K1032">
            <v>0</v>
          </cell>
          <cell r="L1032">
            <v>1.4999740686316883E-2</v>
          </cell>
          <cell r="M1032">
            <v>0.1</v>
          </cell>
          <cell r="N1032">
            <v>3.8096997406863169</v>
          </cell>
          <cell r="O1032">
            <v>4.3172938125721378</v>
          </cell>
          <cell r="P1032">
            <v>0.35</v>
          </cell>
          <cell r="Q1032">
            <v>5.8610765241327947</v>
          </cell>
          <cell r="R1032">
            <v>7.0919025942006817</v>
          </cell>
          <cell r="S1032">
            <v>5.5371900826446288</v>
          </cell>
          <cell r="T1032">
            <v>6.7</v>
          </cell>
          <cell r="U1032">
            <v>4.3172938125721378</v>
          </cell>
          <cell r="V1032">
            <v>1.7274903419583119</v>
          </cell>
          <cell r="W1032">
            <v>0.31197959907008316</v>
          </cell>
          <cell r="X1032">
            <v>4.7033330131929834</v>
          </cell>
          <cell r="Y1032">
            <v>4.5899996875738758</v>
          </cell>
          <cell r="Z1032">
            <v>4.4819996949250784</v>
          </cell>
          <cell r="AF1032" t="e">
            <v>#REF!</v>
          </cell>
          <cell r="AM1032">
            <v>5.5371900826446288</v>
          </cell>
          <cell r="AN1032">
            <v>4.9834710743801658</v>
          </cell>
        </row>
        <row r="1033">
          <cell r="A1033">
            <v>6030</v>
          </cell>
          <cell r="C1033" t="str">
            <v>Bordeaux Supérieur, Ch Garon La Tuillère</v>
          </cell>
          <cell r="D1033">
            <v>2007</v>
          </cell>
          <cell r="E1033" t="str">
            <v>rouge</v>
          </cell>
          <cell r="F1033" t="str">
            <v>75 cl</v>
          </cell>
          <cell r="G1033">
            <v>3.62</v>
          </cell>
          <cell r="H1033">
            <v>0</v>
          </cell>
          <cell r="I1033">
            <v>0</v>
          </cell>
          <cell r="J1033">
            <v>4.4699999999999997E-2</v>
          </cell>
          <cell r="K1033">
            <v>0</v>
          </cell>
          <cell r="L1033">
            <v>1.4999740686316883E-2</v>
          </cell>
          <cell r="M1033">
            <v>0.1</v>
          </cell>
          <cell r="N1033">
            <v>3.7796997406863171</v>
          </cell>
          <cell r="O1033">
            <v>4.2819996949250791</v>
          </cell>
          <cell r="P1033">
            <v>0.35</v>
          </cell>
          <cell r="Q1033">
            <v>5.8149226779789496</v>
          </cell>
          <cell r="R1033">
            <v>7.0360564403545292</v>
          </cell>
          <cell r="S1033">
            <v>5.5371900826446288</v>
          </cell>
          <cell r="T1033">
            <v>6.7</v>
          </cell>
          <cell r="U1033">
            <v>4.2819996949250791</v>
          </cell>
          <cell r="V1033">
            <v>1.7574903419583117</v>
          </cell>
          <cell r="W1033">
            <v>0.31739750951784429</v>
          </cell>
          <cell r="X1033">
            <v>4.666295976155947</v>
          </cell>
          <cell r="Y1033">
            <v>4.5538551092606232</v>
          </cell>
          <cell r="Z1033">
            <v>4.4467055772780206</v>
          </cell>
          <cell r="AF1033" t="e">
            <v>#REF!</v>
          </cell>
          <cell r="AM1033" t="e">
            <v>#REF!</v>
          </cell>
          <cell r="AN1033" t="e">
            <v>#REF!</v>
          </cell>
        </row>
        <row r="1034">
          <cell r="A1034">
            <v>6031</v>
          </cell>
          <cell r="C1034" t="str">
            <v>Bordeaux Supérieur, Ch Garon La Tuillère</v>
          </cell>
          <cell r="D1034">
            <v>2009</v>
          </cell>
          <cell r="E1034" t="str">
            <v>rosé</v>
          </cell>
          <cell r="F1034" t="str">
            <v>75 cl</v>
          </cell>
          <cell r="G1034">
            <v>3.62</v>
          </cell>
          <cell r="H1034">
            <v>0</v>
          </cell>
          <cell r="I1034">
            <v>0</v>
          </cell>
          <cell r="J1034">
            <v>4.4699999999999997E-2</v>
          </cell>
          <cell r="K1034">
            <v>0</v>
          </cell>
          <cell r="L1034">
            <v>1.4999740686316883E-2</v>
          </cell>
          <cell r="M1034">
            <v>0.1</v>
          </cell>
          <cell r="N1034">
            <v>3.7796997406863171</v>
          </cell>
          <cell r="O1034">
            <v>4.2819996949250791</v>
          </cell>
          <cell r="P1034">
            <v>0.35</v>
          </cell>
          <cell r="Q1034">
            <v>5.8149226779789496</v>
          </cell>
          <cell r="R1034">
            <v>7.0360564403545292</v>
          </cell>
          <cell r="S1034">
            <v>5.5371900826446288</v>
          </cell>
          <cell r="T1034">
            <v>6.7</v>
          </cell>
          <cell r="U1034">
            <v>4.2819996949250791</v>
          </cell>
          <cell r="V1034">
            <v>1.7574903419583117</v>
          </cell>
          <cell r="W1034">
            <v>0.31739750951784429</v>
          </cell>
          <cell r="X1034">
            <v>4.666295976155947</v>
          </cell>
          <cell r="Y1034">
            <v>4.5538551092606232</v>
          </cell>
          <cell r="Z1034">
            <v>4.4467055772780206</v>
          </cell>
          <cell r="AF1034" t="e">
            <v>#REF!</v>
          </cell>
          <cell r="AM1034" t="e">
            <v>#REF!</v>
          </cell>
          <cell r="AN1034" t="e">
            <v>#REF!</v>
          </cell>
        </row>
        <row r="1035">
          <cell r="B1035" t="str">
            <v>Château De Cranne</v>
          </cell>
        </row>
        <row r="1036">
          <cell r="A1036">
            <v>6035</v>
          </cell>
          <cell r="B1036">
            <v>164042211</v>
          </cell>
          <cell r="C1036" t="str">
            <v>Bordeaux sec - Ch De Cranne</v>
          </cell>
          <cell r="D1036">
            <v>2015</v>
          </cell>
          <cell r="E1036" t="str">
            <v>blanc</v>
          </cell>
          <cell r="F1036" t="str">
            <v>75 cl</v>
          </cell>
          <cell r="G1036">
            <v>7.5</v>
          </cell>
          <cell r="H1036">
            <v>0</v>
          </cell>
          <cell r="I1036">
            <v>0</v>
          </cell>
          <cell r="J1036">
            <v>4.4699999999999997E-2</v>
          </cell>
          <cell r="K1036">
            <v>0</v>
          </cell>
          <cell r="L1036">
            <v>1.4999740686316883E-2</v>
          </cell>
          <cell r="M1036">
            <v>0.1</v>
          </cell>
          <cell r="N1036">
            <v>7.6596997406863165</v>
          </cell>
          <cell r="O1036">
            <v>8.8467055772780192</v>
          </cell>
          <cell r="P1036">
            <v>0.35</v>
          </cell>
          <cell r="Q1036">
            <v>11.784153447209718</v>
          </cell>
          <cell r="R1036">
            <v>14.258825671123759</v>
          </cell>
          <cell r="S1036">
            <v>10.330578512396695</v>
          </cell>
          <cell r="T1036">
            <v>12.5</v>
          </cell>
          <cell r="U1036">
            <v>8.8467055772780192</v>
          </cell>
          <cell r="V1036">
            <v>2.6708787717103784</v>
          </cell>
          <cell r="W1036">
            <v>0.2585410651015646</v>
          </cell>
          <cell r="X1036">
            <v>9.4564194329460687</v>
          </cell>
          <cell r="Y1036">
            <v>9.2285539044413465</v>
          </cell>
          <cell r="Z1036">
            <v>9.0114114596309616</v>
          </cell>
          <cell r="AF1036" t="e">
            <v>#REF!</v>
          </cell>
          <cell r="AM1036">
            <v>0</v>
          </cell>
          <cell r="AN1036">
            <v>0</v>
          </cell>
        </row>
        <row r="1037">
          <cell r="A1037">
            <v>6036</v>
          </cell>
          <cell r="B1037">
            <v>166105411</v>
          </cell>
          <cell r="C1037" t="str">
            <v>Bordeaux Nono - Ch De Cranne</v>
          </cell>
          <cell r="D1037">
            <v>2014</v>
          </cell>
          <cell r="E1037" t="str">
            <v>rouge</v>
          </cell>
          <cell r="F1037" t="str">
            <v>75 cl</v>
          </cell>
          <cell r="G1037">
            <v>7.3</v>
          </cell>
          <cell r="H1037">
            <v>0</v>
          </cell>
          <cell r="I1037">
            <v>0</v>
          </cell>
          <cell r="J1037">
            <v>4.4699999999999997E-2</v>
          </cell>
          <cell r="K1037">
            <v>0</v>
          </cell>
          <cell r="L1037">
            <v>1.4999740686316883E-2</v>
          </cell>
          <cell r="M1037">
            <v>0.1</v>
          </cell>
          <cell r="N1037">
            <v>7.4596997406863164</v>
          </cell>
          <cell r="O1037">
            <v>8.6114114596309612</v>
          </cell>
          <cell r="P1037">
            <v>0.35</v>
          </cell>
          <cell r="Q1037">
            <v>11.47646113951741</v>
          </cell>
          <cell r="R1037">
            <v>13.886517978816066</v>
          </cell>
          <cell r="S1037">
            <v>10.082644628099173</v>
          </cell>
          <cell r="T1037">
            <v>12.2</v>
          </cell>
          <cell r="U1037">
            <v>8.6114114596309612</v>
          </cell>
          <cell r="V1037">
            <v>2.6229448874128565</v>
          </cell>
          <cell r="W1037">
            <v>0.26014453391553743</v>
          </cell>
          <cell r="X1037">
            <v>9.2095058526991558</v>
          </cell>
          <cell r="Y1037">
            <v>8.9875900490196585</v>
          </cell>
          <cell r="Z1037">
            <v>8.7761173419839018</v>
          </cell>
          <cell r="AF1037" t="e">
            <v>#REF!</v>
          </cell>
          <cell r="AM1037" t="e">
            <v>#REF!</v>
          </cell>
          <cell r="AN1037" t="e">
            <v>#REF!</v>
          </cell>
        </row>
        <row r="1038">
          <cell r="A1038" t="str">
            <v>Castillon-Côtes-de-Bordeaux</v>
          </cell>
          <cell r="AC1038">
            <v>49</v>
          </cell>
          <cell r="AD1038" t="e">
            <v>#REF!</v>
          </cell>
          <cell r="AE1038" t="e">
            <v>#REF!</v>
          </cell>
          <cell r="AF1038" t="e">
            <v>#REF!</v>
          </cell>
          <cell r="AG1038" t="e">
            <v>#REF!</v>
          </cell>
          <cell r="AH1038" t="e">
            <v>#REF!</v>
          </cell>
          <cell r="AI1038" t="e">
            <v>#REF!</v>
          </cell>
          <cell r="AJ1038" t="e">
            <v>#REF!</v>
          </cell>
          <cell r="AK1038" t="e">
            <v>#REF!</v>
          </cell>
          <cell r="AM1038" t="e">
            <v>#REF!</v>
          </cell>
          <cell r="AN1038" t="e">
            <v>#REF!</v>
          </cell>
        </row>
        <row r="1039">
          <cell r="B1039" t="str">
            <v>Château De Cranne</v>
          </cell>
        </row>
        <row r="1040">
          <cell r="A1040">
            <v>6037</v>
          </cell>
          <cell r="B1040">
            <v>166106291</v>
          </cell>
          <cell r="C1040" t="str">
            <v>Côtes-de-Bordeaux - Ch De Cranne</v>
          </cell>
          <cell r="D1040">
            <v>2011</v>
          </cell>
          <cell r="E1040" t="str">
            <v>rouge</v>
          </cell>
          <cell r="F1040" t="str">
            <v>75 cl</v>
          </cell>
          <cell r="G1040">
            <v>9.4</v>
          </cell>
          <cell r="H1040">
            <v>0</v>
          </cell>
          <cell r="I1040">
            <v>0</v>
          </cell>
          <cell r="J1040">
            <v>4.4699999999999997E-2</v>
          </cell>
          <cell r="K1040">
            <v>0</v>
          </cell>
          <cell r="L1040">
            <v>1.4999740686316883E-2</v>
          </cell>
          <cell r="M1040">
            <v>0.1</v>
          </cell>
          <cell r="N1040">
            <v>9.5596997406863178</v>
          </cell>
          <cell r="O1040">
            <v>11.081999694925079</v>
          </cell>
          <cell r="P1040">
            <v>0.35</v>
          </cell>
          <cell r="Q1040">
            <v>14.707230370286641</v>
          </cell>
          <cell r="R1040">
            <v>17.795748748046837</v>
          </cell>
          <cell r="S1040">
            <v>13.057851239669423</v>
          </cell>
          <cell r="T1040">
            <v>15.8</v>
          </cell>
          <cell r="U1040">
            <v>11.081999694925079</v>
          </cell>
          <cell r="V1040">
            <v>3.4981514989831055</v>
          </cell>
          <cell r="W1040">
            <v>0.26789641226389604</v>
          </cell>
          <cell r="X1040">
            <v>11.802098445291749</v>
          </cell>
          <cell r="Y1040">
            <v>11.517710530947371</v>
          </cell>
          <cell r="Z1040">
            <v>11.246705577278021</v>
          </cell>
          <cell r="AF1040" t="e">
            <v>#REF!</v>
          </cell>
          <cell r="AM1040">
            <v>6.9421487603305794</v>
          </cell>
          <cell r="AN1040">
            <v>6.2479338842975212</v>
          </cell>
        </row>
        <row r="1042">
          <cell r="B1042" t="str">
            <v>Château Brandeau</v>
          </cell>
        </row>
        <row r="1043">
          <cell r="A1043">
            <v>6055</v>
          </cell>
          <cell r="C1043" t="str">
            <v>Château Brandeau</v>
          </cell>
          <cell r="D1043">
            <v>2015</v>
          </cell>
          <cell r="E1043" t="str">
            <v>rouge</v>
          </cell>
          <cell r="F1043" t="str">
            <v>75 cl</v>
          </cell>
          <cell r="G1043">
            <v>7.44</v>
          </cell>
          <cell r="H1043">
            <v>0</v>
          </cell>
          <cell r="I1043">
            <v>0</v>
          </cell>
          <cell r="J1043">
            <v>4.4699999999999997E-2</v>
          </cell>
          <cell r="K1043">
            <v>0</v>
          </cell>
          <cell r="L1043">
            <v>1.4999740686316883E-2</v>
          </cell>
          <cell r="M1043">
            <v>0.1</v>
          </cell>
          <cell r="N1043">
            <v>7.5996997406863169</v>
          </cell>
          <cell r="O1043">
            <v>8.7761173419839036</v>
          </cell>
          <cell r="P1043">
            <v>0.35</v>
          </cell>
          <cell r="Q1043">
            <v>11.691845754902026</v>
          </cell>
          <cell r="R1043">
            <v>14.14713336343145</v>
          </cell>
          <cell r="S1043">
            <v>11.15702479338843</v>
          </cell>
          <cell r="T1043">
            <v>13.5</v>
          </cell>
          <cell r="U1043">
            <v>8.7761173419839036</v>
          </cell>
          <cell r="V1043">
            <v>3.5573250527021134</v>
          </cell>
          <cell r="W1043">
            <v>0.31884172694589313</v>
          </cell>
          <cell r="X1043">
            <v>9.3823453588719961</v>
          </cell>
          <cell r="Y1043">
            <v>9.1562647478148396</v>
          </cell>
          <cell r="Z1043">
            <v>8.9408232243368442</v>
          </cell>
          <cell r="AF1043" t="e">
            <v>#REF!</v>
          </cell>
          <cell r="AM1043">
            <v>7.5206611570247937</v>
          </cell>
          <cell r="AN1043">
            <v>6.7685950413223148</v>
          </cell>
        </row>
        <row r="1044">
          <cell r="A1044">
            <v>6056</v>
          </cell>
          <cell r="C1044" t="str">
            <v>Petit Brandeau</v>
          </cell>
          <cell r="D1044">
            <v>2015</v>
          </cell>
          <cell r="E1044" t="str">
            <v>rouge</v>
          </cell>
          <cell r="F1044" t="str">
            <v>75 cl</v>
          </cell>
          <cell r="G1044">
            <v>5.7</v>
          </cell>
          <cell r="H1044">
            <v>0</v>
          </cell>
          <cell r="I1044">
            <v>0</v>
          </cell>
          <cell r="J1044">
            <v>4.4699999999999997E-2</v>
          </cell>
          <cell r="K1044">
            <v>0</v>
          </cell>
          <cell r="L1044">
            <v>1.4999740686316883E-2</v>
          </cell>
          <cell r="M1044">
            <v>0.1</v>
          </cell>
          <cell r="N1044">
            <v>5.8596997406863167</v>
          </cell>
          <cell r="O1044">
            <v>6.7290585184544911</v>
          </cell>
          <cell r="P1044">
            <v>0.35</v>
          </cell>
          <cell r="Q1044">
            <v>9.014922677978948</v>
          </cell>
          <cell r="R1044">
            <v>10.908056440354526</v>
          </cell>
          <cell r="S1044">
            <v>9.0082644628099171</v>
          </cell>
          <cell r="T1044">
            <v>10.9</v>
          </cell>
          <cell r="U1044">
            <v>6.7290585184544911</v>
          </cell>
          <cell r="V1044">
            <v>3.1485647221236004</v>
          </cell>
          <cell r="W1044">
            <v>0.34951957007060153</v>
          </cell>
          <cell r="X1044">
            <v>7.2341972107238472</v>
          </cell>
          <cell r="Y1044">
            <v>7.0598792056461654</v>
          </cell>
          <cell r="Z1044">
            <v>6.8937644008074317</v>
          </cell>
          <cell r="AF1044" t="e">
            <v>#REF!</v>
          </cell>
          <cell r="AM1044">
            <v>7.6859504132231411</v>
          </cell>
          <cell r="AN1044">
            <v>6.9173553719008272</v>
          </cell>
        </row>
        <row r="1045">
          <cell r="B1045" t="str">
            <v>Château Puyfromage</v>
          </cell>
        </row>
        <row r="1046">
          <cell r="A1046">
            <v>6059</v>
          </cell>
          <cell r="B1046">
            <v>9747141</v>
          </cell>
          <cell r="C1046" t="str">
            <v>Côtes de Bdx, Ch Puyfromage</v>
          </cell>
          <cell r="D1046">
            <v>2014</v>
          </cell>
          <cell r="E1046" t="str">
            <v>rouge</v>
          </cell>
          <cell r="F1046">
            <v>37.5</v>
          </cell>
          <cell r="G1046">
            <v>3.12</v>
          </cell>
          <cell r="H1046">
            <v>0</v>
          </cell>
          <cell r="I1046">
            <v>0</v>
          </cell>
          <cell r="J1046">
            <v>4.4699999999999997E-2</v>
          </cell>
          <cell r="K1046">
            <v>0</v>
          </cell>
          <cell r="L1046">
            <v>1.4999740686316883E-2</v>
          </cell>
          <cell r="M1046">
            <v>0.1</v>
          </cell>
          <cell r="N1046">
            <v>3.2796997406863171</v>
          </cell>
          <cell r="O1046">
            <v>3.693764400807432</v>
          </cell>
          <cell r="P1046">
            <v>0.35</v>
          </cell>
          <cell r="Q1046">
            <v>5.0456919087481795</v>
          </cell>
          <cell r="R1046">
            <v>6.1052872095852972</v>
          </cell>
          <cell r="S1046">
            <v>5.0413223140495864</v>
          </cell>
          <cell r="T1046">
            <v>6.1</v>
          </cell>
          <cell r="U1046">
            <v>3.693764400807432</v>
          </cell>
          <cell r="V1046">
            <v>1.7616225733632693</v>
          </cell>
          <cell r="W1046">
            <v>0.3494366088146813</v>
          </cell>
          <cell r="X1046">
            <v>4.049012025538663</v>
          </cell>
          <cell r="Y1046">
            <v>3.9514454707064064</v>
          </cell>
          <cell r="Z1046">
            <v>3.858470283160373</v>
          </cell>
        </row>
        <row r="1047">
          <cell r="A1047" t="str">
            <v>Blayais - Bourgeais</v>
          </cell>
        </row>
        <row r="1048">
          <cell r="A1048" t="str">
            <v>1ères Côtes de Blaye</v>
          </cell>
          <cell r="AC1048">
            <v>689</v>
          </cell>
          <cell r="AF1048" t="e">
            <v>#REF!</v>
          </cell>
          <cell r="AM1048" t="e">
            <v>#REF!</v>
          </cell>
          <cell r="AN1048" t="e">
            <v>#REF!</v>
          </cell>
        </row>
        <row r="1049">
          <cell r="B1049" t="str">
            <v>Château Les Bertrands</v>
          </cell>
          <cell r="AF1049" t="e">
            <v>#REF!</v>
          </cell>
          <cell r="AM1049">
            <v>6.115702479338843</v>
          </cell>
          <cell r="AN1049">
            <v>5.5041322314049586</v>
          </cell>
        </row>
        <row r="1050">
          <cell r="A1050">
            <v>6125</v>
          </cell>
          <cell r="B1050">
            <v>601895</v>
          </cell>
          <cell r="C1050" t="str">
            <v>Côte de Blaye - Ch.Les Bertrands rouge VV</v>
          </cell>
          <cell r="D1050">
            <v>2015</v>
          </cell>
          <cell r="E1050" t="str">
            <v>rouge</v>
          </cell>
          <cell r="F1050" t="str">
            <v>75 cl</v>
          </cell>
          <cell r="G1050">
            <v>5.14</v>
          </cell>
          <cell r="H1050">
            <v>0</v>
          </cell>
          <cell r="I1050">
            <v>0</v>
          </cell>
          <cell r="J1050">
            <v>4.4699999999999997E-2</v>
          </cell>
          <cell r="K1050">
            <v>0</v>
          </cell>
          <cell r="L1050">
            <v>1.4999740686316883E-2</v>
          </cell>
          <cell r="M1050">
            <v>0.1</v>
          </cell>
          <cell r="N1050">
            <v>5.2996997406863162</v>
          </cell>
          <cell r="O1050">
            <v>6.2349408713956667</v>
          </cell>
          <cell r="P1050">
            <v>0.35</v>
          </cell>
          <cell r="Q1050">
            <v>8.1533842164404859</v>
          </cell>
          <cell r="R1050">
            <v>9.8655949018929885</v>
          </cell>
          <cell r="S1050">
            <v>7.9338842975206614</v>
          </cell>
          <cell r="T1050">
            <v>9.6</v>
          </cell>
          <cell r="U1050">
            <v>6.2349408713956667</v>
          </cell>
          <cell r="V1050">
            <v>2.6341845568343452</v>
          </cell>
          <cell r="W1050">
            <v>0.33201701185099558</v>
          </cell>
          <cell r="X1050">
            <v>6.5428391860324888</v>
          </cell>
          <cell r="Y1050">
            <v>6.3851804104654413</v>
          </cell>
          <cell r="Z1050">
            <v>6.2349408713956667</v>
          </cell>
        </row>
        <row r="1051">
          <cell r="A1051">
            <v>6126</v>
          </cell>
          <cell r="B1051">
            <v>302396</v>
          </cell>
          <cell r="C1051" t="str">
            <v>Château Les Bertrands blanc sec</v>
          </cell>
          <cell r="D1051">
            <v>2017</v>
          </cell>
          <cell r="E1051" t="str">
            <v>blanc</v>
          </cell>
          <cell r="F1051" t="str">
            <v>75 cl</v>
          </cell>
          <cell r="G1051">
            <v>4.5199999999999996</v>
          </cell>
          <cell r="H1051">
            <v>0</v>
          </cell>
          <cell r="I1051">
            <v>0</v>
          </cell>
          <cell r="J1051">
            <v>4.4699999999999997E-2</v>
          </cell>
          <cell r="K1051">
            <v>0</v>
          </cell>
          <cell r="L1051">
            <v>1.4999740686316883E-2</v>
          </cell>
          <cell r="M1051">
            <v>0.1</v>
          </cell>
          <cell r="N1051">
            <v>4.6796997406863161</v>
          </cell>
          <cell r="O1051">
            <v>5.5055291066897842</v>
          </cell>
          <cell r="P1051">
            <v>0.35</v>
          </cell>
          <cell r="Q1051">
            <v>7.1995380625943319</v>
          </cell>
          <cell r="R1051">
            <v>8.711441055739142</v>
          </cell>
          <cell r="S1051">
            <v>6.9421487603305794</v>
          </cell>
          <cell r="T1051">
            <v>8.4</v>
          </cell>
          <cell r="U1051">
            <v>5.5055291066897842</v>
          </cell>
          <cell r="V1051">
            <v>2.2624490196442633</v>
          </cell>
          <cell r="W1051">
            <v>0.32590039449637598</v>
          </cell>
          <cell r="X1051">
            <v>5.7774070872670569</v>
          </cell>
          <cell r="Y1051">
            <v>5.6381924586582128</v>
          </cell>
          <cell r="Z1051">
            <v>5.5055291066897842</v>
          </cell>
          <cell r="AC1051">
            <v>689</v>
          </cell>
          <cell r="AF1051" t="e">
            <v>#REF!</v>
          </cell>
          <cell r="AM1051">
            <v>6.115702479338843</v>
          </cell>
          <cell r="AN1051">
            <v>5.5041322314049586</v>
          </cell>
        </row>
        <row r="1052">
          <cell r="A1052">
            <v>6127</v>
          </cell>
          <cell r="B1052">
            <v>302394</v>
          </cell>
          <cell r="C1052" t="str">
            <v>Château Les Bertrands blanc sec</v>
          </cell>
          <cell r="D1052">
            <v>2015</v>
          </cell>
          <cell r="E1052" t="str">
            <v>blanc</v>
          </cell>
          <cell r="F1052" t="str">
            <v>75 cl</v>
          </cell>
          <cell r="G1052">
            <v>4.3499999999999996</v>
          </cell>
          <cell r="H1052">
            <v>0</v>
          </cell>
          <cell r="I1052">
            <v>0</v>
          </cell>
          <cell r="J1052">
            <v>4.4699999999999997E-2</v>
          </cell>
          <cell r="K1052">
            <v>0</v>
          </cell>
          <cell r="L1052">
            <v>1.4999740686316883E-2</v>
          </cell>
          <cell r="M1052">
            <v>0.1</v>
          </cell>
          <cell r="N1052">
            <v>4.5096997406863162</v>
          </cell>
          <cell r="O1052">
            <v>5.3055291066897841</v>
          </cell>
          <cell r="P1052">
            <v>0.35</v>
          </cell>
          <cell r="Q1052">
            <v>6.9379996010558704</v>
          </cell>
          <cell r="R1052">
            <v>8.3949795172776032</v>
          </cell>
          <cell r="S1052">
            <v>6.5702479338842981</v>
          </cell>
          <cell r="T1052">
            <v>7.95</v>
          </cell>
          <cell r="U1052">
            <v>5.3055291066897841</v>
          </cell>
          <cell r="V1052">
            <v>2.0605481931979819</v>
          </cell>
          <cell r="W1052">
            <v>0.31361802688925255</v>
          </cell>
          <cell r="X1052">
            <v>5.5675305440571803</v>
          </cell>
          <cell r="Y1052">
            <v>5.4333731815497792</v>
          </cell>
          <cell r="Z1052">
            <v>5.3055291066897841</v>
          </cell>
          <cell r="AC1052">
            <v>689</v>
          </cell>
          <cell r="AF1052" t="e">
            <v>#REF!</v>
          </cell>
          <cell r="AM1052">
            <v>7.9338842975206614</v>
          </cell>
          <cell r="AN1052">
            <v>7.1404958677685952</v>
          </cell>
        </row>
        <row r="1053">
          <cell r="A1053">
            <v>6128</v>
          </cell>
          <cell r="B1053">
            <v>601893</v>
          </cell>
          <cell r="C1053" t="str">
            <v>Château Les Bertrands rouge VV</v>
          </cell>
          <cell r="D1053">
            <v>2013</v>
          </cell>
          <cell r="E1053" t="str">
            <v>rouge</v>
          </cell>
          <cell r="F1053" t="str">
            <v>75 cl</v>
          </cell>
          <cell r="G1053">
            <v>4.8899999999999997</v>
          </cell>
          <cell r="H1053">
            <v>0</v>
          </cell>
          <cell r="I1053">
            <v>0</v>
          </cell>
          <cell r="J1053">
            <v>4.4699999999999997E-2</v>
          </cell>
          <cell r="K1053">
            <v>0</v>
          </cell>
          <cell r="L1053">
            <v>1.4999740686316883E-2</v>
          </cell>
          <cell r="M1053">
            <v>0.1</v>
          </cell>
          <cell r="N1053">
            <v>5.0496997406863162</v>
          </cell>
          <cell r="O1053">
            <v>5.9408232243368424</v>
          </cell>
          <cell r="P1053">
            <v>0.35</v>
          </cell>
          <cell r="Q1053">
            <v>7.7687688318251018</v>
          </cell>
          <cell r="R1053">
            <v>9.4002102865083721</v>
          </cell>
          <cell r="S1053">
            <v>7.5206611570247937</v>
          </cell>
          <cell r="T1053">
            <v>9.1</v>
          </cell>
          <cell r="U1053">
            <v>5.9408232243368424</v>
          </cell>
          <cell r="V1053">
            <v>2.4709614163384774</v>
          </cell>
          <cell r="W1053">
            <v>0.3285564081065448</v>
          </cell>
          <cell r="X1053">
            <v>6.2341972107238464</v>
          </cell>
          <cell r="Y1053">
            <v>6.0839755911883326</v>
          </cell>
          <cell r="Z1053">
            <v>5.9408232243368424</v>
          </cell>
          <cell r="AC1053">
            <v>689</v>
          </cell>
          <cell r="AF1053" t="e">
            <v>#REF!</v>
          </cell>
          <cell r="AM1053">
            <v>5.8677685950413228</v>
          </cell>
          <cell r="AN1053">
            <v>5.2809917355371905</v>
          </cell>
        </row>
        <row r="1054">
          <cell r="A1054">
            <v>6129</v>
          </cell>
          <cell r="B1054">
            <v>601894</v>
          </cell>
          <cell r="C1054" t="str">
            <v>Côte de Blaye - Ch.Les Bertrands rouge VV</v>
          </cell>
          <cell r="D1054">
            <v>2014</v>
          </cell>
          <cell r="E1054" t="str">
            <v>rouge</v>
          </cell>
          <cell r="F1054" t="str">
            <v>75 cl</v>
          </cell>
          <cell r="G1054">
            <v>4.99</v>
          </cell>
          <cell r="H1054">
            <v>0</v>
          </cell>
          <cell r="I1054">
            <v>0</v>
          </cell>
          <cell r="J1054">
            <v>4.4699999999999997E-2</v>
          </cell>
          <cell r="K1054">
            <v>0</v>
          </cell>
          <cell r="L1054">
            <v>1.4999740686316883E-2</v>
          </cell>
          <cell r="M1054">
            <v>0.1</v>
          </cell>
          <cell r="N1054">
            <v>5.1496997406863168</v>
          </cell>
          <cell r="O1054">
            <v>6.0584702831603732</v>
          </cell>
          <cell r="P1054">
            <v>0.35</v>
          </cell>
          <cell r="Q1054">
            <v>7.922614985671256</v>
          </cell>
          <cell r="R1054">
            <v>9.5863641326622187</v>
          </cell>
          <cell r="S1054">
            <v>7.6859504132231411</v>
          </cell>
          <cell r="T1054">
            <v>9.3000000000000007</v>
          </cell>
          <cell r="U1054">
            <v>6.0584702831603732</v>
          </cell>
          <cell r="V1054">
            <v>2.5362506725368243</v>
          </cell>
          <cell r="W1054">
            <v>0.32998530255586639</v>
          </cell>
          <cell r="X1054">
            <v>6.3576540008473046</v>
          </cell>
          <cell r="Y1054">
            <v>6.2044575188991775</v>
          </cell>
          <cell r="Z1054">
            <v>6.0584702831603732</v>
          </cell>
          <cell r="AC1054">
            <v>689</v>
          </cell>
          <cell r="AF1054" t="e">
            <v>#REF!</v>
          </cell>
          <cell r="AM1054">
            <v>7.5206611570247937</v>
          </cell>
          <cell r="AN1054">
            <v>6.7685950413223148</v>
          </cell>
        </row>
        <row r="1055">
          <cell r="B1055" t="str">
            <v>Château Lagassa</v>
          </cell>
        </row>
        <row r="1056">
          <cell r="A1056">
            <v>6130</v>
          </cell>
          <cell r="C1056" t="str">
            <v>"Le Sauvignon" Clos Lagassa</v>
          </cell>
          <cell r="D1056">
            <v>2010</v>
          </cell>
          <cell r="E1056" t="str">
            <v>blanc</v>
          </cell>
          <cell r="F1056" t="str">
            <v>75 cl</v>
          </cell>
          <cell r="G1056">
            <v>3.25</v>
          </cell>
          <cell r="H1056">
            <v>0.56181449999999999</v>
          </cell>
          <cell r="I1056">
            <v>0.63</v>
          </cell>
          <cell r="J1056">
            <v>4.4699999999999997E-2</v>
          </cell>
          <cell r="K1056">
            <v>7.3949999999999988E-2</v>
          </cell>
          <cell r="L1056">
            <v>1.4999740686316883E-2</v>
          </cell>
          <cell r="M1056">
            <v>0.1</v>
          </cell>
          <cell r="N1056">
            <v>4.6754642406863169</v>
          </cell>
          <cell r="O1056">
            <v>5.5005461655133141</v>
          </cell>
          <cell r="P1056">
            <v>0.35</v>
          </cell>
          <cell r="Q1056">
            <v>7.1930219087481797</v>
          </cell>
          <cell r="R1056">
            <v>8.7035565095852974</v>
          </cell>
          <cell r="S1056">
            <v>6.6942148760330573</v>
          </cell>
          <cell r="T1056">
            <v>8.1</v>
          </cell>
          <cell r="U1056">
            <v>5.5005461655133141</v>
          </cell>
          <cell r="V1056">
            <v>2.0187506353467404</v>
          </cell>
          <cell r="W1056">
            <v>0.30156645293451312</v>
          </cell>
          <cell r="X1056">
            <v>5.7721780749213787</v>
          </cell>
          <cell r="Y1056">
            <v>5.633089446610021</v>
          </cell>
          <cell r="Z1056">
            <v>5.5005461655133141</v>
          </cell>
        </row>
        <row r="1057">
          <cell r="A1057">
            <v>6131</v>
          </cell>
          <cell r="C1057" t="str">
            <v>"Le Clairet" Clos Lagassa</v>
          </cell>
          <cell r="D1057">
            <v>2010</v>
          </cell>
          <cell r="E1057" t="str">
            <v>rosé</v>
          </cell>
          <cell r="F1057" t="str">
            <v>75 cl</v>
          </cell>
          <cell r="G1057">
            <v>2.75</v>
          </cell>
          <cell r="H1057">
            <v>0.56181449999999999</v>
          </cell>
          <cell r="I1057">
            <v>0.63</v>
          </cell>
          <cell r="J1057">
            <v>4.4699999999999997E-2</v>
          </cell>
          <cell r="K1057">
            <v>7.3949999999999988E-2</v>
          </cell>
          <cell r="L1057">
            <v>1.4999740686316883E-2</v>
          </cell>
          <cell r="M1057">
            <v>0.1</v>
          </cell>
          <cell r="N1057">
            <v>4.1754642406863169</v>
          </cell>
          <cell r="O1057">
            <v>4.9123108713956674</v>
          </cell>
          <cell r="P1057">
            <v>0.35</v>
          </cell>
          <cell r="Q1057">
            <v>6.4237911395174105</v>
          </cell>
          <cell r="R1057">
            <v>7.7727872788160663</v>
          </cell>
          <cell r="S1057">
            <v>6.115702479338843</v>
          </cell>
          <cell r="T1057">
            <v>7.4</v>
          </cell>
          <cell r="U1057">
            <v>4.9123108713956674</v>
          </cell>
          <cell r="V1057">
            <v>1.9402382386525261</v>
          </cell>
          <cell r="W1057">
            <v>0.31725517145534549</v>
          </cell>
          <cell r="X1057">
            <v>5.1548941243040947</v>
          </cell>
          <cell r="Y1057">
            <v>5.0306798080558037</v>
          </cell>
          <cell r="Z1057">
            <v>4.9123108713956674</v>
          </cell>
        </row>
        <row r="1058">
          <cell r="A1058">
            <v>6132</v>
          </cell>
          <cell r="C1058" t="str">
            <v>Clos Lagassa rouge</v>
          </cell>
          <cell r="D1058">
            <v>2012</v>
          </cell>
          <cell r="E1058" t="str">
            <v>rouge</v>
          </cell>
          <cell r="F1058" t="str">
            <v>75 cl</v>
          </cell>
          <cell r="G1058">
            <v>3.75</v>
          </cell>
          <cell r="H1058">
            <v>0.56181449999999999</v>
          </cell>
          <cell r="I1058">
            <v>0.63</v>
          </cell>
          <cell r="J1058">
            <v>4.4699999999999997E-2</v>
          </cell>
          <cell r="K1058">
            <v>7.3949999999999988E-2</v>
          </cell>
          <cell r="L1058">
            <v>1.4999740686316883E-2</v>
          </cell>
          <cell r="M1058">
            <v>0.1</v>
          </cell>
          <cell r="N1058">
            <v>5.1754642406863161</v>
          </cell>
          <cell r="O1058">
            <v>6.08878145963096</v>
          </cell>
          <cell r="P1058">
            <v>0.35</v>
          </cell>
          <cell r="Q1058">
            <v>7.9622526779789471</v>
          </cell>
          <cell r="R1058">
            <v>9.6343257403545248</v>
          </cell>
          <cell r="S1058">
            <v>7.9338842975206614</v>
          </cell>
          <cell r="T1058">
            <v>9.6</v>
          </cell>
          <cell r="U1058">
            <v>6.08878145963096</v>
          </cell>
          <cell r="V1058">
            <v>2.7584200568343453</v>
          </cell>
          <cell r="W1058">
            <v>0.34767586133016226</v>
          </cell>
          <cell r="X1058">
            <v>6.3894620255386609</v>
          </cell>
          <cell r="Y1058">
            <v>6.2354990851642365</v>
          </cell>
          <cell r="Z1058">
            <v>6.08878145963096</v>
          </cell>
          <cell r="AM1058">
            <v>10.826446280991735</v>
          </cell>
          <cell r="AN1058">
            <v>9.7438016528925626</v>
          </cell>
        </row>
        <row r="1059">
          <cell r="A1059">
            <v>6134</v>
          </cell>
          <cell r="C1059" t="str">
            <v>Gourmandise de Bel Air "Clairet"</v>
          </cell>
          <cell r="D1059">
            <v>2008</v>
          </cell>
          <cell r="E1059" t="str">
            <v>rosé</v>
          </cell>
          <cell r="F1059" t="str">
            <v>75 cl</v>
          </cell>
          <cell r="G1059">
            <v>2.2000000000000002</v>
          </cell>
          <cell r="H1059">
            <v>0.56181449999999999</v>
          </cell>
          <cell r="I1059">
            <v>0.63</v>
          </cell>
          <cell r="J1059">
            <v>4.4699999999999997E-2</v>
          </cell>
          <cell r="K1059">
            <v>7.3949999999999988E-2</v>
          </cell>
          <cell r="L1059">
            <v>1.4999740686316883E-2</v>
          </cell>
          <cell r="M1059">
            <v>0.1</v>
          </cell>
          <cell r="N1059">
            <v>3.6254642406863171</v>
          </cell>
          <cell r="O1059">
            <v>4.2652520478662552</v>
          </cell>
          <cell r="P1059">
            <v>0.35</v>
          </cell>
          <cell r="Q1059">
            <v>5.5776372933635647</v>
          </cell>
          <cell r="R1059">
            <v>6.7489411249699129</v>
          </cell>
          <cell r="S1059">
            <v>5.8677685950413228</v>
          </cell>
          <cell r="T1059">
            <v>7.1000000000000005</v>
          </cell>
          <cell r="U1059">
            <v>4.2652520478662552</v>
          </cell>
          <cell r="V1059">
            <v>2.2423043543550056</v>
          </cell>
          <cell r="W1059">
            <v>0.38213919278444458</v>
          </cell>
          <cell r="X1059">
            <v>4.4758817786250829</v>
          </cell>
          <cell r="Y1059">
            <v>4.3680292056461658</v>
          </cell>
          <cell r="Z1059">
            <v>4.2652520478662552</v>
          </cell>
        </row>
        <row r="1060">
          <cell r="A1060">
            <v>6135</v>
          </cell>
          <cell r="C1060" t="str">
            <v>Clos Lagassa rouge</v>
          </cell>
          <cell r="D1060">
            <v>2010</v>
          </cell>
          <cell r="E1060" t="str">
            <v>rouge</v>
          </cell>
          <cell r="F1060" t="str">
            <v>75 cl</v>
          </cell>
          <cell r="G1060">
            <v>3.45</v>
          </cell>
          <cell r="H1060">
            <v>0.56181449999999999</v>
          </cell>
          <cell r="I1060">
            <v>0.63</v>
          </cell>
          <cell r="J1060">
            <v>4.4699999999999997E-2</v>
          </cell>
          <cell r="K1060">
            <v>7.3949999999999988E-2</v>
          </cell>
          <cell r="L1060">
            <v>1.4999740686316883E-2</v>
          </cell>
          <cell r="M1060">
            <v>0.1</v>
          </cell>
          <cell r="N1060">
            <v>4.8754642406863162</v>
          </cell>
          <cell r="O1060">
            <v>5.7358402831603721</v>
          </cell>
          <cell r="P1060">
            <v>0.35</v>
          </cell>
          <cell r="Q1060">
            <v>7.5007142164404863</v>
          </cell>
          <cell r="R1060">
            <v>9.0758642018929887</v>
          </cell>
          <cell r="S1060">
            <v>7.5206611570247937</v>
          </cell>
          <cell r="T1060">
            <v>9.1</v>
          </cell>
          <cell r="U1060">
            <v>5.7358402831603721</v>
          </cell>
          <cell r="V1060">
            <v>2.6451969163384774</v>
          </cell>
          <cell r="W1060">
            <v>0.35172398557907225</v>
          </cell>
          <cell r="X1060">
            <v>6.0190916551682916</v>
          </cell>
          <cell r="Y1060">
            <v>5.8740533020317063</v>
          </cell>
          <cell r="Z1060">
            <v>5.7358402831603721</v>
          </cell>
          <cell r="AM1060">
            <v>16.611570247933884</v>
          </cell>
          <cell r="AN1060">
            <v>14.950413223140496</v>
          </cell>
        </row>
        <row r="1061">
          <cell r="B1061" t="str">
            <v>Château Bel Air La Royère</v>
          </cell>
          <cell r="AF1061" t="e">
            <v>#REF!</v>
          </cell>
          <cell r="AM1061">
            <v>0</v>
          </cell>
          <cell r="AN1061">
            <v>0</v>
          </cell>
        </row>
        <row r="1062">
          <cell r="A1062">
            <v>6133</v>
          </cell>
          <cell r="C1062" t="str">
            <v>L'Esprit de Bel Air La Royère</v>
          </cell>
          <cell r="D1062">
            <v>2009</v>
          </cell>
          <cell r="E1062" t="str">
            <v>rouge</v>
          </cell>
          <cell r="F1062" t="str">
            <v>75 cl</v>
          </cell>
          <cell r="G1062">
            <v>5.9</v>
          </cell>
          <cell r="H1062">
            <v>0.56181449999999999</v>
          </cell>
          <cell r="I1062">
            <v>0.63</v>
          </cell>
          <cell r="J1062">
            <v>4.4699999999999997E-2</v>
          </cell>
          <cell r="K1062">
            <v>7.3949999999999988E-2</v>
          </cell>
          <cell r="L1062">
            <v>1.4999740686316883E-2</v>
          </cell>
          <cell r="M1062">
            <v>0.1</v>
          </cell>
          <cell r="N1062">
            <v>7.3254642406863164</v>
          </cell>
          <cell r="O1062">
            <v>8.6181932243368422</v>
          </cell>
          <cell r="P1062">
            <v>0.35</v>
          </cell>
          <cell r="Q1062">
            <v>11.269944985671255</v>
          </cell>
          <cell r="R1062">
            <v>13.636633432662219</v>
          </cell>
          <cell r="S1062">
            <v>10.826446280991735</v>
          </cell>
          <cell r="T1062">
            <v>13.1</v>
          </cell>
          <cell r="U1062">
            <v>8.6181932243368422</v>
          </cell>
          <cell r="V1062">
            <v>3.500982040305419</v>
          </cell>
          <cell r="W1062">
            <v>0.32337315028775243</v>
          </cell>
          <cell r="X1062">
            <v>9.0437830131929822</v>
          </cell>
          <cell r="Y1062">
            <v>8.8258605309473701</v>
          </cell>
          <cell r="Z1062">
            <v>8.6181932243368422</v>
          </cell>
          <cell r="AF1062" t="e">
            <v>#REF!</v>
          </cell>
          <cell r="AM1062">
            <v>0</v>
          </cell>
          <cell r="AN1062">
            <v>0</v>
          </cell>
        </row>
        <row r="1063">
          <cell r="A1063">
            <v>6136</v>
          </cell>
          <cell r="C1063" t="str">
            <v>Château Bel Air La Royère</v>
          </cell>
          <cell r="D1063">
            <v>2009</v>
          </cell>
          <cell r="E1063" t="str">
            <v>rouge</v>
          </cell>
          <cell r="F1063" t="str">
            <v>75 cl</v>
          </cell>
          <cell r="G1063">
            <v>11</v>
          </cell>
          <cell r="H1063">
            <v>0</v>
          </cell>
          <cell r="I1063">
            <v>0</v>
          </cell>
          <cell r="J1063">
            <v>4.4699999999999997E-2</v>
          </cell>
          <cell r="K1063">
            <v>0</v>
          </cell>
          <cell r="L1063">
            <v>1.4999740686316883E-2</v>
          </cell>
          <cell r="M1063">
            <v>0.1</v>
          </cell>
          <cell r="N1063">
            <v>11.159699740686317</v>
          </cell>
          <cell r="O1063">
            <v>13.129058518454491</v>
          </cell>
          <cell r="P1063">
            <v>0.35</v>
          </cell>
          <cell r="Q1063">
            <v>17.168768831825105</v>
          </cell>
          <cell r="R1063">
            <v>20.774210286508378</v>
          </cell>
          <cell r="S1063">
            <v>16.611570247933884</v>
          </cell>
          <cell r="T1063">
            <v>20.099999999999998</v>
          </cell>
          <cell r="U1063">
            <v>13.129058518454491</v>
          </cell>
          <cell r="V1063">
            <v>5.4518705072475662</v>
          </cell>
          <cell r="W1063">
            <v>0.32819717978953011</v>
          </cell>
          <cell r="X1063">
            <v>13.777407087267058</v>
          </cell>
          <cell r="Y1063">
            <v>13.445421374320865</v>
          </cell>
          <cell r="Z1063">
            <v>13.129058518454491</v>
          </cell>
          <cell r="AF1063" t="e">
            <v>#REF!</v>
          </cell>
          <cell r="AM1063" t="e">
            <v>#REF!</v>
          </cell>
          <cell r="AN1063" t="e">
            <v>#REF!</v>
          </cell>
        </row>
        <row r="1064">
          <cell r="A1064">
            <v>6113</v>
          </cell>
          <cell r="C1064" t="str">
            <v>Château Bel-Air La Royère</v>
          </cell>
          <cell r="D1064">
            <v>2007</v>
          </cell>
          <cell r="E1064" t="str">
            <v>rouge</v>
          </cell>
          <cell r="F1064" t="str">
            <v>75 cl</v>
          </cell>
          <cell r="G1064">
            <v>11.95</v>
          </cell>
          <cell r="H1064">
            <v>0.56181449999999999</v>
          </cell>
          <cell r="I1064">
            <v>0.63</v>
          </cell>
          <cell r="J1064">
            <v>4.4699999999999997E-2</v>
          </cell>
          <cell r="K1064">
            <v>7.3949999999999988E-2</v>
          </cell>
          <cell r="L1064">
            <v>1.4999740686316883E-2</v>
          </cell>
          <cell r="M1064">
            <v>0.1</v>
          </cell>
          <cell r="N1064">
            <v>13.375464240686318</v>
          </cell>
          <cell r="O1064">
            <v>15.735840283160375</v>
          </cell>
          <cell r="P1064">
            <v>0.35</v>
          </cell>
          <cell r="Q1064">
            <v>20.577637293363566</v>
          </cell>
          <cell r="R1064">
            <v>24.898941124969912</v>
          </cell>
          <cell r="S1064">
            <v>19.09090909090909</v>
          </cell>
          <cell r="T1064">
            <v>23.099999999999998</v>
          </cell>
          <cell r="U1064">
            <v>15.735840283160375</v>
          </cell>
          <cell r="V1064">
            <v>5.7154448502227719</v>
          </cell>
          <cell r="W1064">
            <v>0.29938044453547852</v>
          </cell>
          <cell r="X1064">
            <v>16.512918815662118</v>
          </cell>
          <cell r="Y1064">
            <v>16.115017157453394</v>
          </cell>
          <cell r="Z1064">
            <v>15.735840283160375</v>
          </cell>
          <cell r="AF1064" t="e">
            <v>#REF!</v>
          </cell>
          <cell r="AM1064" t="e">
            <v>#REF!</v>
          </cell>
          <cell r="AN1064" t="e">
            <v>#REF!</v>
          </cell>
        </row>
        <row r="1065">
          <cell r="A1065" t="str">
            <v>Côtes de Bourg</v>
          </cell>
          <cell r="AC1065">
            <v>82</v>
          </cell>
          <cell r="AF1065" t="e">
            <v>#REF!</v>
          </cell>
          <cell r="AM1065" t="e">
            <v>#REF!</v>
          </cell>
          <cell r="AN1065" t="e">
            <v>#REF!</v>
          </cell>
        </row>
        <row r="1066">
          <cell r="B1066" t="str">
            <v>Château La Croix Davids</v>
          </cell>
        </row>
        <row r="1067">
          <cell r="A1067">
            <v>6146</v>
          </cell>
          <cell r="C1067" t="str">
            <v xml:space="preserve">Château La Croix Davids  </v>
          </cell>
          <cell r="D1067">
            <v>2008</v>
          </cell>
          <cell r="E1067" t="str">
            <v>rouge</v>
          </cell>
          <cell r="F1067" t="str">
            <v>75 cl</v>
          </cell>
          <cell r="G1067">
            <v>4.59</v>
          </cell>
          <cell r="H1067">
            <v>0</v>
          </cell>
          <cell r="I1067">
            <v>0</v>
          </cell>
          <cell r="J1067">
            <v>4.4699999999999997E-2</v>
          </cell>
          <cell r="K1067">
            <v>0</v>
          </cell>
          <cell r="L1067">
            <v>1.4999740686316883E-2</v>
          </cell>
          <cell r="M1067">
            <v>0.1</v>
          </cell>
          <cell r="N1067">
            <v>4.7496997406863164</v>
          </cell>
          <cell r="O1067">
            <v>5.5878820478662545</v>
          </cell>
          <cell r="P1067">
            <v>0.35</v>
          </cell>
          <cell r="Q1067">
            <v>7.3072303702866401</v>
          </cell>
          <cell r="R1067">
            <v>8.8417487480468342</v>
          </cell>
          <cell r="S1067">
            <v>7.3966942148760326</v>
          </cell>
          <cell r="T1067">
            <v>8.9499999999999993</v>
          </cell>
          <cell r="U1067">
            <v>5.5878820478662545</v>
          </cell>
          <cell r="V1067">
            <v>2.6469944741897162</v>
          </cell>
          <cell r="W1067">
            <v>0.35786182276754824</v>
          </cell>
          <cell r="X1067">
            <v>5.863826840353477</v>
          </cell>
          <cell r="Y1067">
            <v>5.7225298080558034</v>
          </cell>
          <cell r="Z1067">
            <v>5.5878820478662545</v>
          </cell>
          <cell r="AM1067">
            <v>0</v>
          </cell>
          <cell r="AN1067">
            <v>0</v>
          </cell>
        </row>
        <row r="1068">
          <cell r="A1068">
            <v>6147</v>
          </cell>
          <cell r="B1068">
            <v>619994</v>
          </cell>
          <cell r="C1068" t="str">
            <v>Château La Croix Davids  Tradition</v>
          </cell>
          <cell r="D1068">
            <v>2015</v>
          </cell>
          <cell r="E1068" t="str">
            <v>rouge</v>
          </cell>
          <cell r="F1068" t="str">
            <v>75 cl</v>
          </cell>
          <cell r="G1068">
            <v>5.34</v>
          </cell>
          <cell r="H1068">
            <v>0</v>
          </cell>
          <cell r="I1068">
            <v>0</v>
          </cell>
          <cell r="J1068">
            <v>4.4699999999999997E-2</v>
          </cell>
          <cell r="K1068">
            <v>0</v>
          </cell>
          <cell r="L1068">
            <v>1.4999740686316883E-2</v>
          </cell>
          <cell r="M1068">
            <v>0.1</v>
          </cell>
          <cell r="N1068">
            <v>5.4996997406863164</v>
          </cell>
          <cell r="O1068">
            <v>6.4702349890427255</v>
          </cell>
          <cell r="P1068">
            <v>0.35</v>
          </cell>
          <cell r="Q1068">
            <v>8.4610765241327943</v>
          </cell>
          <cell r="R1068">
            <v>10.237902594200682</v>
          </cell>
          <cell r="S1068">
            <v>8.1818181818181817</v>
          </cell>
          <cell r="T1068">
            <v>9.9</v>
          </cell>
          <cell r="U1068">
            <v>6.4702349890427255</v>
          </cell>
          <cell r="V1068">
            <v>2.6821184411318653</v>
          </cell>
          <cell r="W1068">
            <v>0.32781447613833908</v>
          </cell>
          <cell r="X1068">
            <v>6.7897527662794026</v>
          </cell>
          <cell r="Y1068">
            <v>6.6261442658871283</v>
          </cell>
          <cell r="Z1068">
            <v>6.4702349890427255</v>
          </cell>
          <cell r="AM1068">
            <v>0</v>
          </cell>
          <cell r="AN1068">
            <v>0</v>
          </cell>
        </row>
        <row r="1069">
          <cell r="A1069">
            <v>6148</v>
          </cell>
          <cell r="B1069" t="str">
            <v>Hach **</v>
          </cell>
          <cell r="C1069" t="str">
            <v xml:space="preserve">Château La Croix Davids Prestige </v>
          </cell>
          <cell r="D1069">
            <v>2008</v>
          </cell>
          <cell r="E1069" t="str">
            <v>rouge</v>
          </cell>
          <cell r="F1069" t="str">
            <v>75 cl</v>
          </cell>
          <cell r="G1069">
            <v>6.23</v>
          </cell>
          <cell r="H1069">
            <v>0</v>
          </cell>
          <cell r="I1069">
            <v>0</v>
          </cell>
          <cell r="J1069">
            <v>4.4699999999999997E-2</v>
          </cell>
          <cell r="K1069">
            <v>0</v>
          </cell>
          <cell r="L1069">
            <v>1.4999740686316883E-2</v>
          </cell>
          <cell r="M1069">
            <v>0.1</v>
          </cell>
          <cell r="N1069">
            <v>6.389699740686317</v>
          </cell>
          <cell r="O1069">
            <v>7.517293812572138</v>
          </cell>
          <cell r="P1069">
            <v>0.35</v>
          </cell>
          <cell r="Q1069">
            <v>9.830307293363564</v>
          </cell>
          <cell r="R1069">
            <v>11.894671824969912</v>
          </cell>
          <cell r="S1069">
            <v>9.1735537190082646</v>
          </cell>
          <cell r="T1069">
            <v>11.1</v>
          </cell>
          <cell r="U1069">
            <v>7.517293812572138</v>
          </cell>
          <cell r="V1069">
            <v>2.7838539783219476</v>
          </cell>
          <cell r="W1069">
            <v>0.30346516340266277</v>
          </cell>
          <cell r="X1069">
            <v>7.8885181983781685</v>
          </cell>
          <cell r="Y1069">
            <v>7.6984334225136353</v>
          </cell>
          <cell r="Z1069">
            <v>7.517293812572138</v>
          </cell>
          <cell r="AM1069">
            <v>0</v>
          </cell>
          <cell r="AN1069">
            <v>0</v>
          </cell>
        </row>
        <row r="1070">
          <cell r="A1070">
            <v>6149</v>
          </cell>
          <cell r="B1070">
            <v>624990</v>
          </cell>
          <cell r="C1070" t="str">
            <v xml:space="preserve">Château La Croix Davids "Collection" </v>
          </cell>
          <cell r="D1070">
            <v>2014</v>
          </cell>
          <cell r="E1070" t="str">
            <v>rouge</v>
          </cell>
          <cell r="F1070" t="str">
            <v>75 cl</v>
          </cell>
          <cell r="G1070">
            <v>10.09</v>
          </cell>
          <cell r="H1070">
            <v>0</v>
          </cell>
          <cell r="I1070">
            <v>0</v>
          </cell>
          <cell r="J1070">
            <v>4.4699999999999997E-2</v>
          </cell>
          <cell r="K1070">
            <v>0</v>
          </cell>
          <cell r="L1070">
            <v>1.4999740686316883E-2</v>
          </cell>
          <cell r="M1070">
            <v>0.1</v>
          </cell>
          <cell r="N1070">
            <v>10.249699740686317</v>
          </cell>
          <cell r="O1070">
            <v>12.058470283160373</v>
          </cell>
          <cell r="P1070">
            <v>0.35</v>
          </cell>
          <cell r="Q1070">
            <v>15.768768831825103</v>
          </cell>
          <cell r="R1070">
            <v>19.080210286508375</v>
          </cell>
          <cell r="S1070">
            <v>14.793388429752065</v>
          </cell>
          <cell r="T1070">
            <v>17.899999999999999</v>
          </cell>
          <cell r="U1070">
            <v>12.058470283160373</v>
          </cell>
          <cell r="V1070">
            <v>4.543688689065748</v>
          </cell>
          <cell r="W1070">
            <v>0.30714320188656735</v>
          </cell>
          <cell r="X1070">
            <v>12.6539502971436</v>
          </cell>
          <cell r="Y1070">
            <v>12.34903583215219</v>
          </cell>
          <cell r="Z1070">
            <v>12.058470283160373</v>
          </cell>
          <cell r="AM1070">
            <v>12.479338842975206</v>
          </cell>
          <cell r="AN1070">
            <v>11.231404958677686</v>
          </cell>
        </row>
        <row r="1072">
          <cell r="A1072" t="str">
            <v>Libournais</v>
          </cell>
          <cell r="AM1072">
            <v>0</v>
          </cell>
          <cell r="AN1072">
            <v>0</v>
          </cell>
        </row>
        <row r="1073">
          <cell r="A1073" t="str">
            <v>Graves-de-Vayres</v>
          </cell>
        </row>
        <row r="1074">
          <cell r="B1074" t="str">
            <v>Château Panchille</v>
          </cell>
          <cell r="AM1074" t="e">
            <v>#REF!</v>
          </cell>
          <cell r="AN1074" t="e">
            <v>#REF!</v>
          </cell>
        </row>
        <row r="1075">
          <cell r="A1075">
            <v>6210</v>
          </cell>
          <cell r="C1075" t="str">
            <v>Graves-de-Vayres, Ch Panchille</v>
          </cell>
          <cell r="D1075">
            <v>2015</v>
          </cell>
          <cell r="E1075" t="str">
            <v>rouge</v>
          </cell>
          <cell r="F1075" t="str">
            <v>75 cl</v>
          </cell>
          <cell r="G1075">
            <v>4.5</v>
          </cell>
          <cell r="H1075">
            <v>0.56181449999999999</v>
          </cell>
          <cell r="I1075">
            <v>0.63</v>
          </cell>
          <cell r="J1075">
            <v>4.4699999999999997E-2</v>
          </cell>
          <cell r="K1075">
            <v>7.3949999999999988E-2</v>
          </cell>
          <cell r="L1075">
            <v>1.4999740686316883E-2</v>
          </cell>
          <cell r="M1075">
            <v>0.1</v>
          </cell>
          <cell r="N1075">
            <v>5.9254642406863161</v>
          </cell>
          <cell r="O1075">
            <v>6.8064285184544904</v>
          </cell>
          <cell r="P1075">
            <v>0.35</v>
          </cell>
          <cell r="Q1075">
            <v>9.1160988318251022</v>
          </cell>
          <cell r="R1075">
            <v>11.030479586508374</v>
          </cell>
          <cell r="S1075">
            <v>9.0082644628099171</v>
          </cell>
          <cell r="T1075">
            <v>10.9</v>
          </cell>
          <cell r="U1075">
            <v>6.8064285184544904</v>
          </cell>
          <cell r="V1075">
            <v>3.0828002221236011</v>
          </cell>
          <cell r="W1075">
            <v>0.3422191072265649</v>
          </cell>
          <cell r="X1075">
            <v>7.3153879514645874</v>
          </cell>
          <cell r="Y1075">
            <v>7.1391135429955614</v>
          </cell>
          <cell r="Z1075">
            <v>6.971134400807431</v>
          </cell>
          <cell r="AM1075" t="e">
            <v>#REF!</v>
          </cell>
          <cell r="AN1075" t="e">
            <v>#REF!</v>
          </cell>
        </row>
        <row r="1076">
          <cell r="A1076" t="str">
            <v>Fronsac et Canon Fronsac</v>
          </cell>
          <cell r="AM1076">
            <v>12.479338842975206</v>
          </cell>
          <cell r="AN1076">
            <v>11.231404958677686</v>
          </cell>
        </row>
        <row r="1077">
          <cell r="B1077" t="str">
            <v>Château Coustolle</v>
          </cell>
          <cell r="AM1077">
            <v>0</v>
          </cell>
          <cell r="AN1077">
            <v>0</v>
          </cell>
        </row>
        <row r="1078">
          <cell r="A1078">
            <v>6200</v>
          </cell>
          <cell r="C1078" t="str">
            <v xml:space="preserve">Château Coustolle </v>
          </cell>
          <cell r="D1078">
            <v>2009</v>
          </cell>
          <cell r="E1078" t="str">
            <v>rouge</v>
          </cell>
          <cell r="F1078" t="str">
            <v>75 cl</v>
          </cell>
          <cell r="G1078">
            <v>6.9</v>
          </cell>
          <cell r="H1078">
            <v>0.56181449999999999</v>
          </cell>
          <cell r="I1078">
            <v>0.63</v>
          </cell>
          <cell r="J1078">
            <v>4.4699999999999997E-2</v>
          </cell>
          <cell r="K1078">
            <v>7.3949999999999988E-2</v>
          </cell>
          <cell r="L1078">
            <v>1.4999740686316883E-2</v>
          </cell>
          <cell r="M1078">
            <v>0.1</v>
          </cell>
          <cell r="N1078">
            <v>8.3254642406863173</v>
          </cell>
          <cell r="O1078">
            <v>9.7946638125721375</v>
          </cell>
          <cell r="P1078">
            <v>0.35</v>
          </cell>
          <cell r="Q1078">
            <v>12.808406524132796</v>
          </cell>
          <cell r="R1078">
            <v>15.498171894200683</v>
          </cell>
          <cell r="S1078">
            <v>12.479338842975206</v>
          </cell>
          <cell r="T1078">
            <v>15.1</v>
          </cell>
          <cell r="U1078">
            <v>9.7946638125721375</v>
          </cell>
          <cell r="V1078">
            <v>4.1538746022888891</v>
          </cell>
          <cell r="W1078">
            <v>0.33286015024963944</v>
          </cell>
          <cell r="X1078">
            <v>10.278350914427552</v>
          </cell>
          <cell r="Y1078">
            <v>10.030679808055805</v>
          </cell>
          <cell r="Z1078">
            <v>9.7946638125721375</v>
          </cell>
          <cell r="AM1078">
            <v>0</v>
          </cell>
          <cell r="AN1078">
            <v>0</v>
          </cell>
        </row>
        <row r="1079">
          <cell r="A1079">
            <v>6201</v>
          </cell>
          <cell r="C1079" t="str">
            <v xml:space="preserve">Château Coustolle </v>
          </cell>
          <cell r="D1079">
            <v>2010</v>
          </cell>
          <cell r="E1079" t="str">
            <v>rouge</v>
          </cell>
          <cell r="F1079" t="str">
            <v>75 cl</v>
          </cell>
          <cell r="G1079">
            <v>6.9</v>
          </cell>
          <cell r="H1079">
            <v>0.56181449999999999</v>
          </cell>
          <cell r="I1079">
            <v>0.63</v>
          </cell>
          <cell r="J1079">
            <v>4.4699999999999997E-2</v>
          </cell>
          <cell r="K1079">
            <v>7.3949999999999988E-2</v>
          </cell>
          <cell r="L1079">
            <v>1.4999740686316883E-2</v>
          </cell>
          <cell r="M1079">
            <v>0.1</v>
          </cell>
          <cell r="N1079">
            <v>8.3254642406863173</v>
          </cell>
          <cell r="O1079">
            <v>9.7946638125721375</v>
          </cell>
          <cell r="P1079">
            <v>0.35</v>
          </cell>
          <cell r="Q1079">
            <v>12.808406524132796</v>
          </cell>
          <cell r="R1079">
            <v>15.498171894200683</v>
          </cell>
          <cell r="S1079">
            <v>12.479338842975206</v>
          </cell>
          <cell r="T1079">
            <v>15.1</v>
          </cell>
          <cell r="U1079">
            <v>9.7946638125721375</v>
          </cell>
          <cell r="V1079">
            <v>4.1538746022888891</v>
          </cell>
          <cell r="W1079">
            <v>0.33286015024963944</v>
          </cell>
          <cell r="X1079">
            <v>10.278350914427552</v>
          </cell>
          <cell r="Y1079">
            <v>10.030679808055805</v>
          </cell>
          <cell r="Z1079">
            <v>9.7946638125721375</v>
          </cell>
          <cell r="AM1079">
            <v>16.280991735537189</v>
          </cell>
          <cell r="AN1079">
            <v>14.652892561983471</v>
          </cell>
        </row>
        <row r="1080">
          <cell r="A1080">
            <v>6202</v>
          </cell>
          <cell r="C1080" t="str">
            <v xml:space="preserve">Château Coustolle </v>
          </cell>
          <cell r="D1080">
            <v>2011</v>
          </cell>
          <cell r="E1080" t="str">
            <v>rouge</v>
          </cell>
          <cell r="F1080" t="str">
            <v>75 cl</v>
          </cell>
          <cell r="G1080">
            <v>6.9</v>
          </cell>
          <cell r="H1080">
            <v>0.56181449999999999</v>
          </cell>
          <cell r="I1080">
            <v>0.63</v>
          </cell>
          <cell r="J1080">
            <v>4.4699999999999997E-2</v>
          </cell>
          <cell r="K1080">
            <v>7.3949999999999988E-2</v>
          </cell>
          <cell r="L1080">
            <v>1.4999740686316883E-2</v>
          </cell>
          <cell r="M1080">
            <v>0.1</v>
          </cell>
          <cell r="N1080">
            <v>8.3254642406863173</v>
          </cell>
          <cell r="O1080">
            <v>9.7946638125721375</v>
          </cell>
          <cell r="P1080">
            <v>0.35</v>
          </cell>
          <cell r="Q1080">
            <v>12.808406524132796</v>
          </cell>
          <cell r="R1080">
            <v>15.498171894200683</v>
          </cell>
          <cell r="S1080">
            <v>12.479338842975206</v>
          </cell>
          <cell r="T1080">
            <v>15.1</v>
          </cell>
          <cell r="U1080">
            <v>9.7946638125721375</v>
          </cell>
          <cell r="V1080">
            <v>4.1538746022888891</v>
          </cell>
          <cell r="W1080">
            <v>0.33286015024963944</v>
          </cell>
          <cell r="X1080">
            <v>10.278350914427552</v>
          </cell>
          <cell r="Y1080">
            <v>10.030679808055805</v>
          </cell>
          <cell r="Z1080">
            <v>9.7946638125721375</v>
          </cell>
          <cell r="AM1080">
            <v>16.446280991735538</v>
          </cell>
          <cell r="AN1080">
            <v>14.801652892561984</v>
          </cell>
        </row>
        <row r="1081">
          <cell r="A1081">
            <v>6205</v>
          </cell>
          <cell r="C1081" t="str">
            <v xml:space="preserve">Château Capet Bégaud </v>
          </cell>
          <cell r="D1081">
            <v>2010</v>
          </cell>
          <cell r="E1081" t="str">
            <v>rouge</v>
          </cell>
          <cell r="F1081" t="str">
            <v>75 cl</v>
          </cell>
          <cell r="G1081">
            <v>7.4</v>
          </cell>
          <cell r="H1081">
            <v>0.56181449999999999</v>
          </cell>
          <cell r="I1081">
            <v>0.63</v>
          </cell>
          <cell r="J1081">
            <v>4.4699999999999997E-2</v>
          </cell>
          <cell r="K1081">
            <v>7.3949999999999988E-2</v>
          </cell>
          <cell r="L1081">
            <v>1.4999740686316883E-2</v>
          </cell>
          <cell r="M1081">
            <v>0.1</v>
          </cell>
          <cell r="N1081">
            <v>8.8254642406863173</v>
          </cell>
          <cell r="O1081">
            <v>10.382899106689786</v>
          </cell>
          <cell r="P1081">
            <v>0.35</v>
          </cell>
          <cell r="Q1081">
            <v>13.577637293363564</v>
          </cell>
          <cell r="R1081">
            <v>16.42894112496991</v>
          </cell>
          <cell r="S1081">
            <v>13.305785123966944</v>
          </cell>
          <cell r="T1081">
            <v>16.100000000000001</v>
          </cell>
          <cell r="U1081">
            <v>10.382899106689786</v>
          </cell>
          <cell r="V1081">
            <v>4.4803208832806263</v>
          </cell>
          <cell r="W1081">
            <v>0.33671976824655636</v>
          </cell>
          <cell r="X1081">
            <v>10.895634865044835</v>
          </cell>
          <cell r="Y1081">
            <v>10.633089446610022</v>
          </cell>
          <cell r="Z1081">
            <v>10.382899106689786</v>
          </cell>
          <cell r="AM1081">
            <v>16.446280991735538</v>
          </cell>
          <cell r="AN1081">
            <v>14.801652892561984</v>
          </cell>
        </row>
        <row r="1082">
          <cell r="A1082" t="str">
            <v>Lalande-de-Pomerol</v>
          </cell>
        </row>
        <row r="1083">
          <cell r="B1083" t="str">
            <v>Château Monbrun</v>
          </cell>
          <cell r="AM1083" t="e">
            <v>#REF!</v>
          </cell>
          <cell r="AN1083" t="e">
            <v>#REF!</v>
          </cell>
        </row>
        <row r="1084">
          <cell r="A1084">
            <v>6360</v>
          </cell>
          <cell r="C1084" t="str">
            <v>Clos du Roy</v>
          </cell>
          <cell r="D1084">
            <v>2008</v>
          </cell>
          <cell r="E1084" t="str">
            <v>rouge</v>
          </cell>
          <cell r="F1084" t="str">
            <v>75 cl</v>
          </cell>
          <cell r="G1084">
            <v>6.95</v>
          </cell>
          <cell r="H1084">
            <v>0</v>
          </cell>
          <cell r="I1084">
            <v>0</v>
          </cell>
          <cell r="J1084">
            <v>4.4699999999999997E-2</v>
          </cell>
          <cell r="K1084">
            <v>0</v>
          </cell>
          <cell r="L1084">
            <v>1.4999740686316883E-2</v>
          </cell>
          <cell r="M1084">
            <v>0.1</v>
          </cell>
          <cell r="N1084">
            <v>7.1096997406863167</v>
          </cell>
          <cell r="O1084">
            <v>8.199646753748608</v>
          </cell>
          <cell r="P1084">
            <v>0.35</v>
          </cell>
          <cell r="Q1084">
            <v>10.937999601055871</v>
          </cell>
          <cell r="R1084">
            <v>13.234979517277605</v>
          </cell>
          <cell r="S1084">
            <v>10.826446280991735</v>
          </cell>
          <cell r="T1084">
            <v>13.1</v>
          </cell>
          <cell r="U1084">
            <v>8.199646753748608</v>
          </cell>
          <cell r="V1084">
            <v>3.7167465403054187</v>
          </cell>
          <cell r="W1084">
            <v>0.34330254303584401</v>
          </cell>
          <cell r="X1084">
            <v>8.7774070872670578</v>
          </cell>
          <cell r="Y1084">
            <v>8.5659033020317068</v>
          </cell>
          <cell r="Z1084">
            <v>8.3643526361015486</v>
          </cell>
          <cell r="AM1084" t="e">
            <v>#REF!</v>
          </cell>
          <cell r="AN1084" t="e">
            <v>#REF!</v>
          </cell>
        </row>
        <row r="1085">
          <cell r="A1085">
            <v>6361</v>
          </cell>
          <cell r="C1085" t="str">
            <v>Clos du Roy : 2 bt coffret bois</v>
          </cell>
          <cell r="D1085">
            <v>2006</v>
          </cell>
          <cell r="E1085" t="str">
            <v>rouge</v>
          </cell>
          <cell r="F1085">
            <v>150</v>
          </cell>
          <cell r="G1085">
            <v>17.11</v>
          </cell>
          <cell r="H1085">
            <v>0</v>
          </cell>
          <cell r="I1085">
            <v>0</v>
          </cell>
          <cell r="J1085">
            <v>4.4699999999999997E-2</v>
          </cell>
          <cell r="K1085">
            <v>0</v>
          </cell>
          <cell r="L1085">
            <v>1.4999740686316883E-2</v>
          </cell>
          <cell r="M1085">
            <v>0.1</v>
          </cell>
          <cell r="N1085">
            <v>17.269699740686317</v>
          </cell>
          <cell r="O1085">
            <v>20.152587930219195</v>
          </cell>
          <cell r="P1085">
            <v>0.35</v>
          </cell>
          <cell r="Q1085">
            <v>26.568768831825103</v>
          </cell>
          <cell r="R1085">
            <v>32.148210286508373</v>
          </cell>
          <cell r="S1085">
            <v>24.958677685950413</v>
          </cell>
          <cell r="T1085">
            <v>30.2</v>
          </cell>
          <cell r="U1085">
            <v>20.152587930219195</v>
          </cell>
          <cell r="V1085">
            <v>7.6889779452640958</v>
          </cell>
          <cell r="W1085">
            <v>0.30806832164799852</v>
          </cell>
          <cell r="X1085">
            <v>21.320616963810266</v>
          </cell>
          <cell r="Y1085">
            <v>20.806867157453397</v>
          </cell>
          <cell r="Z1085">
            <v>20.317293812572139</v>
          </cell>
          <cell r="AM1085">
            <v>18.099173553719009</v>
          </cell>
          <cell r="AN1085">
            <v>16.289256198347108</v>
          </cell>
        </row>
        <row r="1086">
          <cell r="B1086" t="str">
            <v>Château Garraud</v>
          </cell>
        </row>
        <row r="1087">
          <cell r="A1087">
            <v>6370</v>
          </cell>
          <cell r="C1087" t="str">
            <v xml:space="preserve">Château Garraud </v>
          </cell>
          <cell r="D1087">
            <v>2009</v>
          </cell>
          <cell r="E1087" t="str">
            <v>rouge</v>
          </cell>
          <cell r="F1087" t="str">
            <v>75 cl</v>
          </cell>
          <cell r="G1087">
            <v>10.77</v>
          </cell>
          <cell r="H1087">
            <v>0</v>
          </cell>
          <cell r="I1087">
            <v>0</v>
          </cell>
          <cell r="J1087">
            <v>4.4699999999999997E-2</v>
          </cell>
          <cell r="K1087">
            <v>0</v>
          </cell>
          <cell r="L1087">
            <v>1.4999740686316883E-2</v>
          </cell>
          <cell r="M1087">
            <v>0.1</v>
          </cell>
          <cell r="N1087">
            <v>10.929699740686317</v>
          </cell>
          <cell r="O1087">
            <v>12.693764400807432</v>
          </cell>
          <cell r="P1087">
            <v>0.35</v>
          </cell>
          <cell r="Q1087">
            <v>16.814922677978949</v>
          </cell>
          <cell r="R1087">
            <v>20.346056440354527</v>
          </cell>
          <cell r="S1087">
            <v>16.280991735537189</v>
          </cell>
          <cell r="T1087">
            <v>19.7</v>
          </cell>
          <cell r="U1087">
            <v>12.693764400807432</v>
          </cell>
          <cell r="V1087">
            <v>5.3512919948508717</v>
          </cell>
          <cell r="W1087">
            <v>0.32868341694261705</v>
          </cell>
          <cell r="X1087">
            <v>13.493456469983107</v>
          </cell>
          <cell r="Y1087">
            <v>13.168312940585924</v>
          </cell>
          <cell r="Z1087">
            <v>12.858470283160374</v>
          </cell>
        </row>
        <row r="1088">
          <cell r="A1088">
            <v>6371</v>
          </cell>
          <cell r="B1088">
            <v>603992</v>
          </cell>
          <cell r="C1088" t="str">
            <v xml:space="preserve">Château Garraud </v>
          </cell>
          <cell r="D1088">
            <v>2011</v>
          </cell>
          <cell r="E1088" t="str">
            <v>rouge</v>
          </cell>
          <cell r="F1088" t="str">
            <v xml:space="preserve"> 75 cl</v>
          </cell>
          <cell r="G1088">
            <v>10.97</v>
          </cell>
          <cell r="H1088">
            <v>0</v>
          </cell>
          <cell r="I1088">
            <v>0</v>
          </cell>
          <cell r="J1088">
            <v>4.4699999999999997E-2</v>
          </cell>
          <cell r="K1088">
            <v>0</v>
          </cell>
          <cell r="L1088">
            <v>1.4999740686316883E-2</v>
          </cell>
          <cell r="M1088">
            <v>0.1</v>
          </cell>
          <cell r="N1088">
            <v>11.129699740686318</v>
          </cell>
          <cell r="O1088">
            <v>12.929058518454491</v>
          </cell>
          <cell r="P1088">
            <v>0.35</v>
          </cell>
          <cell r="Q1088">
            <v>17.122614985671259</v>
          </cell>
          <cell r="R1088">
            <v>20.718364132662224</v>
          </cell>
          <cell r="S1088">
            <v>16.446280991735538</v>
          </cell>
          <cell r="T1088">
            <v>19.899999999999999</v>
          </cell>
          <cell r="U1088">
            <v>12.929058518454491</v>
          </cell>
          <cell r="V1088">
            <v>5.3165812510492199</v>
          </cell>
          <cell r="W1088">
            <v>0.32326951325475156</v>
          </cell>
          <cell r="X1088">
            <v>13.740370050230021</v>
          </cell>
          <cell r="Y1088">
            <v>13.409276796007612</v>
          </cell>
          <cell r="Z1088">
            <v>13.093764400807434</v>
          </cell>
        </row>
        <row r="1089">
          <cell r="A1089">
            <v>6372</v>
          </cell>
          <cell r="B1089">
            <v>603992</v>
          </cell>
          <cell r="C1089" t="str">
            <v xml:space="preserve">Château Garraud </v>
          </cell>
          <cell r="D1089">
            <v>2012</v>
          </cell>
          <cell r="E1089" t="str">
            <v>rouge</v>
          </cell>
          <cell r="F1089" t="str">
            <v>75 cl</v>
          </cell>
          <cell r="G1089">
            <v>11.55</v>
          </cell>
          <cell r="H1089">
            <v>0</v>
          </cell>
          <cell r="I1089">
            <v>0</v>
          </cell>
          <cell r="J1089">
            <v>4.4699999999999997E-2</v>
          </cell>
          <cell r="K1089">
            <v>0</v>
          </cell>
          <cell r="L1089">
            <v>1.4999740686316883E-2</v>
          </cell>
          <cell r="M1089">
            <v>0.1</v>
          </cell>
          <cell r="N1089">
            <v>11.709699740686318</v>
          </cell>
          <cell r="O1089">
            <v>13.611411459630963</v>
          </cell>
          <cell r="P1089">
            <v>0.35</v>
          </cell>
          <cell r="Q1089">
            <v>18.014922677978952</v>
          </cell>
          <cell r="R1089">
            <v>21.798056440354532</v>
          </cell>
          <cell r="S1089">
            <v>17.190082644628099</v>
          </cell>
          <cell r="T1089">
            <v>20.8</v>
          </cell>
          <cell r="U1089">
            <v>13.611411459630963</v>
          </cell>
          <cell r="V1089">
            <v>5.4803829039417806</v>
          </cell>
          <cell r="W1089">
            <v>0.31881073623892092</v>
          </cell>
          <cell r="X1089">
            <v>14.45641943294607</v>
          </cell>
          <cell r="Y1089">
            <v>14.108071976730505</v>
          </cell>
          <cell r="Z1089">
            <v>13.776117341983904</v>
          </cell>
        </row>
        <row r="1090">
          <cell r="A1090">
            <v>6373</v>
          </cell>
          <cell r="B1090">
            <v>627691</v>
          </cell>
          <cell r="C1090" t="str">
            <v>LALANDE-DE-POMEROL, Ch Garraud, 1/2 bt</v>
          </cell>
          <cell r="D1090">
            <v>2012</v>
          </cell>
          <cell r="E1090" t="str">
            <v>rouge</v>
          </cell>
          <cell r="F1090">
            <v>37.5</v>
          </cell>
          <cell r="G1090">
            <v>6.49</v>
          </cell>
          <cell r="H1090">
            <v>0</v>
          </cell>
          <cell r="I1090">
            <v>0</v>
          </cell>
          <cell r="J1090">
            <v>4.4699999999999997E-2</v>
          </cell>
          <cell r="K1090">
            <v>0</v>
          </cell>
          <cell r="L1090">
            <v>1.4999740686316883E-2</v>
          </cell>
          <cell r="M1090">
            <v>0.1</v>
          </cell>
          <cell r="N1090">
            <v>6.6496997406863168</v>
          </cell>
          <cell r="O1090">
            <v>7.6584702831603728</v>
          </cell>
          <cell r="P1090">
            <v>0.35</v>
          </cell>
          <cell r="Q1090">
            <v>10.230307293363564</v>
          </cell>
          <cell r="R1090">
            <v>12.378671824969912</v>
          </cell>
          <cell r="S1090">
            <v>9.8347107438016526</v>
          </cell>
          <cell r="T1090">
            <v>11.899999999999999</v>
          </cell>
          <cell r="U1090">
            <v>7.6584702831603728</v>
          </cell>
          <cell r="V1090">
            <v>3.1850110031153358</v>
          </cell>
          <cell r="W1090">
            <v>0.32385405998063499</v>
          </cell>
          <cell r="X1090">
            <v>8.2095058526991558</v>
          </cell>
          <cell r="Y1090">
            <v>8.0116864345618275</v>
          </cell>
          <cell r="Z1090">
            <v>7.8231761655133143</v>
          </cell>
        </row>
        <row r="1091">
          <cell r="A1091">
            <v>6374</v>
          </cell>
          <cell r="B1091">
            <v>603994</v>
          </cell>
          <cell r="C1091" t="str">
            <v xml:space="preserve">Château Garraud </v>
          </cell>
          <cell r="D1091">
            <v>2015</v>
          </cell>
          <cell r="E1091" t="str">
            <v>rouge</v>
          </cell>
          <cell r="F1091" t="str">
            <v>75 cl</v>
          </cell>
          <cell r="G1091">
            <v>12.74</v>
          </cell>
          <cell r="H1091">
            <v>0</v>
          </cell>
          <cell r="I1091">
            <v>0</v>
          </cell>
          <cell r="J1091">
            <v>4.4699999999999997E-2</v>
          </cell>
          <cell r="K1091">
            <v>0</v>
          </cell>
          <cell r="L1091">
            <v>1.4999740686316883E-2</v>
          </cell>
          <cell r="M1091">
            <v>0.1</v>
          </cell>
          <cell r="N1091">
            <v>12.899699740686318</v>
          </cell>
          <cell r="O1091">
            <v>15.011411459630962</v>
          </cell>
          <cell r="P1091">
            <v>0.35</v>
          </cell>
          <cell r="Q1091">
            <v>19.845691908748179</v>
          </cell>
          <cell r="R1091">
            <v>24.013287209585297</v>
          </cell>
          <cell r="S1091">
            <v>18.429752066115704</v>
          </cell>
          <cell r="T1091">
            <v>22.3</v>
          </cell>
          <cell r="U1091">
            <v>15.011411459630962</v>
          </cell>
          <cell r="V1091">
            <v>5.5300523254293861</v>
          </cell>
          <cell r="W1091">
            <v>0.30006113514661692</v>
          </cell>
          <cell r="X1091">
            <v>15.925555235415207</v>
          </cell>
          <cell r="Y1091">
            <v>15.54180691648954</v>
          </cell>
          <cell r="Z1091">
            <v>15.176117341983904</v>
          </cell>
        </row>
        <row r="1092">
          <cell r="B1092" t="str">
            <v>Château de la Commanderie</v>
          </cell>
        </row>
        <row r="1093">
          <cell r="A1093">
            <v>6375</v>
          </cell>
          <cell r="B1093">
            <v>611095</v>
          </cell>
          <cell r="C1093" t="str">
            <v xml:space="preserve">Château de la Commanderie </v>
          </cell>
          <cell r="D1093">
            <v>2015</v>
          </cell>
          <cell r="E1093" t="str">
            <v>rouge</v>
          </cell>
          <cell r="F1093" t="str">
            <v>75 cl</v>
          </cell>
          <cell r="G1093">
            <v>11.29</v>
          </cell>
          <cell r="H1093">
            <v>0</v>
          </cell>
          <cell r="I1093">
            <v>0</v>
          </cell>
          <cell r="J1093">
            <v>4.4699999999999997E-2</v>
          </cell>
          <cell r="K1093">
            <v>0</v>
          </cell>
          <cell r="L1093">
            <v>1.4999740686316883E-2</v>
          </cell>
          <cell r="M1093">
            <v>0.1</v>
          </cell>
          <cell r="N1093">
            <v>11.449699740686317</v>
          </cell>
          <cell r="O1093">
            <v>13.305529106689784</v>
          </cell>
          <cell r="P1093">
            <v>0.35</v>
          </cell>
          <cell r="Q1093">
            <v>17.614922677978949</v>
          </cell>
          <cell r="R1093">
            <v>21.314056440354527</v>
          </cell>
          <cell r="S1093">
            <v>17.272727272727273</v>
          </cell>
          <cell r="T1093">
            <v>20.9</v>
          </cell>
          <cell r="U1093">
            <v>13.305529106689784</v>
          </cell>
          <cell r="V1093">
            <v>5.8230275320409568</v>
          </cell>
          <cell r="W1093">
            <v>0.33712264659184488</v>
          </cell>
          <cell r="X1093">
            <v>14.135431778625081</v>
          </cell>
          <cell r="Y1093">
            <v>13.79481896468231</v>
          </cell>
          <cell r="Z1093">
            <v>13.470234989042726</v>
          </cell>
        </row>
        <row r="1094">
          <cell r="A1094">
            <v>6376</v>
          </cell>
          <cell r="B1094">
            <v>619594</v>
          </cell>
          <cell r="C1094" t="str">
            <v>Château de la Commanderie 1/2 bout.</v>
          </cell>
          <cell r="D1094">
            <v>2015</v>
          </cell>
          <cell r="E1094" t="str">
            <v>rouge</v>
          </cell>
          <cell r="F1094">
            <v>37.5</v>
          </cell>
          <cell r="G1094">
            <v>6.47</v>
          </cell>
          <cell r="H1094">
            <v>0</v>
          </cell>
          <cell r="I1094">
            <v>0</v>
          </cell>
          <cell r="J1094">
            <v>4.4699999999999997E-2</v>
          </cell>
          <cell r="K1094">
            <v>0</v>
          </cell>
          <cell r="L1094">
            <v>1.4999740686316883E-2</v>
          </cell>
          <cell r="M1094">
            <v>0.1</v>
          </cell>
          <cell r="N1094">
            <v>6.6296997406863163</v>
          </cell>
          <cell r="O1094">
            <v>7.634940871395667</v>
          </cell>
          <cell r="P1094">
            <v>0.35</v>
          </cell>
          <cell r="Q1094">
            <v>10.199538062594332</v>
          </cell>
          <cell r="R1094">
            <v>12.341441055739141</v>
          </cell>
          <cell r="S1094">
            <v>9.8347107438016543</v>
          </cell>
          <cell r="T1094">
            <v>11.9</v>
          </cell>
          <cell r="U1094">
            <v>7.634940871395667</v>
          </cell>
          <cell r="V1094">
            <v>3.205011003115338</v>
          </cell>
          <cell r="W1094">
            <v>0.32588767342601332</v>
          </cell>
          <cell r="X1094">
            <v>8.1848144946744643</v>
          </cell>
          <cell r="Y1094">
            <v>7.9875900490196585</v>
          </cell>
          <cell r="Z1094">
            <v>7.7996467537486076</v>
          </cell>
        </row>
        <row r="1095">
          <cell r="A1095" t="str">
            <v>Pomerol</v>
          </cell>
        </row>
        <row r="1096">
          <cell r="B1096" t="str">
            <v>Château Larose Figeac</v>
          </cell>
          <cell r="AM1096" t="e">
            <v>#REF!</v>
          </cell>
          <cell r="AN1096" t="e">
            <v>#REF!</v>
          </cell>
        </row>
        <row r="1097">
          <cell r="A1097">
            <v>6300</v>
          </cell>
          <cell r="B1097">
            <v>61299</v>
          </cell>
          <cell r="C1097" t="str">
            <v>Château Larose Figeac, AC Pomerol</v>
          </cell>
          <cell r="D1097">
            <v>2010</v>
          </cell>
          <cell r="E1097" t="str">
            <v>rouge</v>
          </cell>
          <cell r="F1097" t="str">
            <v>75 cl</v>
          </cell>
          <cell r="G1097">
            <v>28.88</v>
          </cell>
          <cell r="H1097">
            <v>0</v>
          </cell>
          <cell r="I1097">
            <v>0</v>
          </cell>
          <cell r="J1097">
            <v>4.4699999999999997E-2</v>
          </cell>
          <cell r="K1097">
            <v>0</v>
          </cell>
          <cell r="L1097">
            <v>1.4999740686316883E-2</v>
          </cell>
          <cell r="M1097">
            <v>0.1</v>
          </cell>
          <cell r="N1097">
            <v>29.039699740686316</v>
          </cell>
          <cell r="O1097">
            <v>33.999646753748607</v>
          </cell>
          <cell r="P1097">
            <v>0.35</v>
          </cell>
          <cell r="Q1097">
            <v>44.676461139517407</v>
          </cell>
          <cell r="R1097">
            <v>54.058517978816063</v>
          </cell>
          <cell r="S1097">
            <v>37.190082644628099</v>
          </cell>
          <cell r="T1097">
            <v>45</v>
          </cell>
          <cell r="U1097">
            <v>33.999646753748607</v>
          </cell>
          <cell r="V1097">
            <v>8.1503829039417823</v>
          </cell>
          <cell r="W1097">
            <v>0.21915474030599014</v>
          </cell>
          <cell r="X1097">
            <v>35.851481161341127</v>
          </cell>
          <cell r="Y1097">
            <v>34.987590049019659</v>
          </cell>
          <cell r="Z1097">
            <v>34.164352636101547</v>
          </cell>
          <cell r="AM1097">
            <v>0</v>
          </cell>
          <cell r="AN1097">
            <v>0</v>
          </cell>
        </row>
        <row r="1098">
          <cell r="A1098" t="str">
            <v xml:space="preserve">Saint-Emilion </v>
          </cell>
        </row>
        <row r="1099">
          <cell r="B1099" t="str">
            <v>Château Monbrun</v>
          </cell>
          <cell r="AM1099" t="e">
            <v>#REF!</v>
          </cell>
          <cell r="AN1099" t="e">
            <v>#REF!</v>
          </cell>
        </row>
        <row r="1100">
          <cell r="A1100">
            <v>6400</v>
          </cell>
          <cell r="C1100" t="str">
            <v>Château Bel-Air La Gravière</v>
          </cell>
          <cell r="D1100">
            <v>2008</v>
          </cell>
          <cell r="E1100" t="str">
            <v>rouge</v>
          </cell>
          <cell r="F1100" t="str">
            <v>75 cl</v>
          </cell>
          <cell r="G1100">
            <v>7.59</v>
          </cell>
          <cell r="H1100">
            <v>0</v>
          </cell>
          <cell r="I1100">
            <v>0</v>
          </cell>
          <cell r="J1100">
            <v>4.4699999999999997E-2</v>
          </cell>
          <cell r="K1100">
            <v>0</v>
          </cell>
          <cell r="L1100">
            <v>1.4999740686316883E-2</v>
          </cell>
          <cell r="M1100">
            <v>0.1</v>
          </cell>
          <cell r="N1100">
            <v>7.7496997406863164</v>
          </cell>
          <cell r="O1100">
            <v>8.9525879302191971</v>
          </cell>
          <cell r="P1100">
            <v>0.35</v>
          </cell>
          <cell r="Q1100">
            <v>11.922614985671256</v>
          </cell>
          <cell r="R1100">
            <v>14.426364132662219</v>
          </cell>
          <cell r="S1100">
            <v>11.322314049586776</v>
          </cell>
          <cell r="T1100">
            <v>13.7</v>
          </cell>
          <cell r="U1100">
            <v>8.9525879302191971</v>
          </cell>
          <cell r="V1100">
            <v>3.5726143089004596</v>
          </cell>
          <cell r="W1100">
            <v>0.31553746815836181</v>
          </cell>
          <cell r="X1100">
            <v>9.5675305440571794</v>
          </cell>
          <cell r="Y1100">
            <v>9.3369876393811051</v>
          </cell>
          <cell r="Z1100">
            <v>9.1172938125721377</v>
          </cell>
          <cell r="AM1100">
            <v>6.776859504132231</v>
          </cell>
          <cell r="AN1100">
            <v>6.0991735537190079</v>
          </cell>
        </row>
        <row r="1101">
          <cell r="B1101" t="str">
            <v>Château La Gaffelière</v>
          </cell>
          <cell r="AM1101" t="e">
            <v>#REF!</v>
          </cell>
          <cell r="AN1101" t="e">
            <v>#REF!</v>
          </cell>
        </row>
        <row r="1102">
          <cell r="A1102">
            <v>6410</v>
          </cell>
          <cell r="C1102" t="str">
            <v>Les Hauts de la Gaffelière</v>
          </cell>
          <cell r="D1102">
            <v>2012</v>
          </cell>
          <cell r="E1102" t="str">
            <v>rouge</v>
          </cell>
          <cell r="F1102" t="str">
            <v>75 cl</v>
          </cell>
          <cell r="G1102">
            <v>8.8699999999999992</v>
          </cell>
          <cell r="H1102">
            <v>0</v>
          </cell>
          <cell r="I1102">
            <v>0</v>
          </cell>
          <cell r="J1102">
            <v>4.4699999999999997E-2</v>
          </cell>
          <cell r="K1102">
            <v>0</v>
          </cell>
          <cell r="L1102">
            <v>1.4999740686316883E-2</v>
          </cell>
          <cell r="M1102">
            <v>0.1</v>
          </cell>
          <cell r="N1102">
            <v>9.0296997406863166</v>
          </cell>
          <cell r="O1102">
            <v>10.458470283160372</v>
          </cell>
          <cell r="P1102">
            <v>0.35</v>
          </cell>
          <cell r="Q1102">
            <v>13.891845754902025</v>
          </cell>
          <cell r="R1102">
            <v>16.809133363431449</v>
          </cell>
          <cell r="S1102">
            <v>13.305785123966944</v>
          </cell>
          <cell r="T1102">
            <v>16.100000000000001</v>
          </cell>
          <cell r="U1102">
            <v>10.458470283160372</v>
          </cell>
          <cell r="V1102">
            <v>4.2760853832806269</v>
          </cell>
          <cell r="W1102">
            <v>0.32137039215959989</v>
          </cell>
          <cell r="X1102">
            <v>11.147777457637428</v>
          </cell>
          <cell r="Y1102">
            <v>10.8791563140799</v>
          </cell>
          <cell r="Z1102">
            <v>10.623176165513314</v>
          </cell>
          <cell r="AM1102">
            <v>0</v>
          </cell>
          <cell r="AN1102">
            <v>0</v>
          </cell>
        </row>
        <row r="1103">
          <cell r="A1103" t="str">
            <v>Saint-Emilion Grand cru</v>
          </cell>
        </row>
        <row r="1104">
          <cell r="B1104" t="str">
            <v>Château Tour Baladoz</v>
          </cell>
          <cell r="AC1104">
            <v>3</v>
          </cell>
          <cell r="AD1104" t="e">
            <v>#REF!</v>
          </cell>
          <cell r="AE1104" t="e">
            <v>#REF!</v>
          </cell>
          <cell r="AG1104" t="e">
            <v>#REF!</v>
          </cell>
          <cell r="AH1104" t="e">
            <v>#REF!</v>
          </cell>
          <cell r="AI1104" t="e">
            <v>#REF!</v>
          </cell>
          <cell r="AJ1104" t="e">
            <v>#REF!</v>
          </cell>
          <cell r="AK1104" t="e">
            <v>#REF!</v>
          </cell>
          <cell r="AM1104" t="e">
            <v>#REF!</v>
          </cell>
          <cell r="AN1104" t="e">
            <v>#REF!</v>
          </cell>
        </row>
        <row r="1105">
          <cell r="A1105">
            <v>6450</v>
          </cell>
          <cell r="B1105">
            <v>611290</v>
          </cell>
          <cell r="C1105" t="str">
            <v>Ch. Tour Baladoz, St Emilion Grand cru</v>
          </cell>
          <cell r="D1105">
            <v>2010</v>
          </cell>
          <cell r="E1105" t="str">
            <v>rouge</v>
          </cell>
          <cell r="F1105" t="str">
            <v>75 cl</v>
          </cell>
          <cell r="G1105">
            <v>15.06</v>
          </cell>
          <cell r="H1105">
            <v>0</v>
          </cell>
          <cell r="I1105">
            <v>0</v>
          </cell>
          <cell r="J1105">
            <v>4.4699999999999997E-2</v>
          </cell>
          <cell r="K1105">
            <v>0</v>
          </cell>
          <cell r="L1105">
            <v>1.4999740686316883E-2</v>
          </cell>
          <cell r="M1105">
            <v>0.1</v>
          </cell>
          <cell r="N1105">
            <v>15.219699740686318</v>
          </cell>
          <cell r="O1105">
            <v>17.905529106689787</v>
          </cell>
          <cell r="P1105">
            <v>0.35</v>
          </cell>
          <cell r="Q1105">
            <v>23.41492267797895</v>
          </cell>
          <cell r="R1105">
            <v>28.332056440354528</v>
          </cell>
          <cell r="S1105">
            <v>21.900826446280991</v>
          </cell>
          <cell r="T1105">
            <v>26.5</v>
          </cell>
          <cell r="U1105">
            <v>17.905529106689787</v>
          </cell>
          <cell r="V1105">
            <v>6.6811267055946733</v>
          </cell>
          <cell r="W1105">
            <v>0.30506276655734171</v>
          </cell>
          <cell r="X1105">
            <v>18.789752766279403</v>
          </cell>
          <cell r="Y1105">
            <v>18.336987639381107</v>
          </cell>
          <cell r="Z1105">
            <v>17.905529106689787</v>
          </cell>
        </row>
        <row r="1106">
          <cell r="A1106">
            <v>6451</v>
          </cell>
          <cell r="B1106">
            <v>611291</v>
          </cell>
          <cell r="C1106" t="str">
            <v>Ch. Tour Baladoz, St Emilion Grand cru</v>
          </cell>
          <cell r="D1106">
            <v>2011</v>
          </cell>
          <cell r="E1106" t="str">
            <v>rouge</v>
          </cell>
          <cell r="F1106" t="str">
            <v>75 cl</v>
          </cell>
          <cell r="G1106">
            <v>12.27</v>
          </cell>
          <cell r="H1106">
            <v>0</v>
          </cell>
          <cell r="I1106">
            <v>0</v>
          </cell>
          <cell r="J1106">
            <v>4.4699999999999997E-2</v>
          </cell>
          <cell r="K1106">
            <v>0</v>
          </cell>
          <cell r="L1106">
            <v>1.4999740686316883E-2</v>
          </cell>
          <cell r="M1106">
            <v>0.1</v>
          </cell>
          <cell r="N1106">
            <v>12.429699740686317</v>
          </cell>
          <cell r="O1106">
            <v>14.623176165513314</v>
          </cell>
          <cell r="P1106">
            <v>0.35</v>
          </cell>
          <cell r="Q1106">
            <v>19.122614985671255</v>
          </cell>
          <cell r="R1106">
            <v>23.138364132662218</v>
          </cell>
          <cell r="S1106">
            <v>18.429752066115704</v>
          </cell>
          <cell r="T1106">
            <v>22.3</v>
          </cell>
          <cell r="U1106">
            <v>14.623176165513314</v>
          </cell>
          <cell r="V1106">
            <v>6.0000523254293867</v>
          </cell>
          <cell r="W1106">
            <v>0.3255633772990833</v>
          </cell>
          <cell r="X1106">
            <v>15.345308321834958</v>
          </cell>
          <cell r="Y1106">
            <v>14.975541856248576</v>
          </cell>
          <cell r="Z1106">
            <v>14.623176165513314</v>
          </cell>
        </row>
        <row r="1107">
          <cell r="A1107">
            <v>6452</v>
          </cell>
          <cell r="B1107">
            <v>611292</v>
          </cell>
          <cell r="C1107" t="str">
            <v>Ch. Tour Baladoz, St Emilion Grand cru</v>
          </cell>
          <cell r="D1107">
            <v>2012</v>
          </cell>
          <cell r="E1107" t="str">
            <v>rouge</v>
          </cell>
          <cell r="F1107" t="str">
            <v>75 cl</v>
          </cell>
          <cell r="G1107">
            <v>12.37</v>
          </cell>
          <cell r="H1107">
            <v>0</v>
          </cell>
          <cell r="I1107">
            <v>0</v>
          </cell>
          <cell r="J1107">
            <v>4.4699999999999997E-2</v>
          </cell>
          <cell r="K1107">
            <v>0</v>
          </cell>
          <cell r="L1107">
            <v>1.4999740686316883E-2</v>
          </cell>
          <cell r="M1107">
            <v>0.1</v>
          </cell>
          <cell r="N1107">
            <v>12.529699740686317</v>
          </cell>
          <cell r="O1107">
            <v>14.740823224336843</v>
          </cell>
          <cell r="P1107">
            <v>0.35</v>
          </cell>
          <cell r="Q1107">
            <v>19.276461139517409</v>
          </cell>
          <cell r="R1107">
            <v>23.324517978816065</v>
          </cell>
          <cell r="S1107">
            <v>18.512396694214875</v>
          </cell>
          <cell r="T1107">
            <v>22.4</v>
          </cell>
          <cell r="U1107">
            <v>14.740823224336843</v>
          </cell>
          <cell r="V1107">
            <v>5.9826969535285581</v>
          </cell>
          <cell r="W1107">
            <v>0.32317246936471233</v>
          </cell>
          <cell r="X1107">
            <v>15.468765111958415</v>
          </cell>
          <cell r="Y1107">
            <v>15.096023783959419</v>
          </cell>
          <cell r="Z1107">
            <v>14.740823224336843</v>
          </cell>
        </row>
        <row r="1108">
          <cell r="A1108">
            <v>6453</v>
          </cell>
          <cell r="B1108">
            <v>611293</v>
          </cell>
          <cell r="C1108" t="str">
            <v>Ch. Tour Baladoz, St Emilion Grand cru</v>
          </cell>
          <cell r="D1108">
            <v>2013</v>
          </cell>
          <cell r="E1108" t="str">
            <v>rouge</v>
          </cell>
          <cell r="F1108" t="str">
            <v>75 cl</v>
          </cell>
          <cell r="G1108">
            <v>12.01</v>
          </cell>
          <cell r="H1108">
            <v>0</v>
          </cell>
          <cell r="I1108">
            <v>0</v>
          </cell>
          <cell r="J1108">
            <v>4.4699999999999997E-2</v>
          </cell>
          <cell r="K1108">
            <v>0</v>
          </cell>
          <cell r="L1108">
            <v>1.4999740686316883E-2</v>
          </cell>
          <cell r="M1108">
            <v>0.1</v>
          </cell>
          <cell r="N1108">
            <v>12.169699740686317</v>
          </cell>
          <cell r="O1108">
            <v>14.317293812572139</v>
          </cell>
          <cell r="P1108">
            <v>0.35</v>
          </cell>
          <cell r="Q1108">
            <v>18.722614985671257</v>
          </cell>
          <cell r="R1108">
            <v>22.65436413266222</v>
          </cell>
          <cell r="S1108">
            <v>18.099173553719009</v>
          </cell>
          <cell r="T1108">
            <v>21.9</v>
          </cell>
          <cell r="U1108">
            <v>14.317293812572139</v>
          </cell>
          <cell r="V1108">
            <v>5.9294738130326916</v>
          </cell>
          <cell r="W1108">
            <v>0.32761019697577887</v>
          </cell>
          <cell r="X1108">
            <v>15.024320667513971</v>
          </cell>
          <cell r="Y1108">
            <v>14.662288844200383</v>
          </cell>
          <cell r="Z1108">
            <v>14.317293812572139</v>
          </cell>
          <cell r="AM1108" t="e">
            <v>#REF!</v>
          </cell>
          <cell r="AN1108" t="e">
            <v>#REF!</v>
          </cell>
        </row>
        <row r="1109">
          <cell r="A1109">
            <v>6456</v>
          </cell>
          <cell r="B1109">
            <v>617792</v>
          </cell>
          <cell r="C1109" t="str">
            <v>SAINT-EMILION GRAND CRU, Château Tour Baladoz</v>
          </cell>
          <cell r="D1109">
            <v>2012</v>
          </cell>
          <cell r="E1109" t="str">
            <v>rouge</v>
          </cell>
          <cell r="F1109">
            <v>37.5</v>
          </cell>
          <cell r="G1109">
            <v>7.14</v>
          </cell>
          <cell r="H1109">
            <v>0</v>
          </cell>
          <cell r="I1109">
            <v>0</v>
          </cell>
          <cell r="J1109">
            <v>4.4699999999999997E-2</v>
          </cell>
          <cell r="K1109">
            <v>0</v>
          </cell>
          <cell r="L1109">
            <v>1.4999740686316883E-2</v>
          </cell>
          <cell r="M1109">
            <v>0.1</v>
          </cell>
          <cell r="N1109">
            <v>7.2996997406863162</v>
          </cell>
          <cell r="O1109">
            <v>8.5878820478662554</v>
          </cell>
          <cell r="P1109">
            <v>0.35</v>
          </cell>
          <cell r="Q1109">
            <v>11.230307293363563</v>
          </cell>
          <cell r="R1109">
            <v>13.588671824969911</v>
          </cell>
          <cell r="S1109">
            <v>10.909090909090908</v>
          </cell>
          <cell r="T1109">
            <v>13.2</v>
          </cell>
          <cell r="U1109">
            <v>8.5878820478662554</v>
          </cell>
          <cell r="V1109">
            <v>3.6093911684045921</v>
          </cell>
          <cell r="W1109">
            <v>0.33086085710375429</v>
          </cell>
          <cell r="X1109">
            <v>9.011974988501624</v>
          </cell>
          <cell r="Y1109">
            <v>8.7948189646823085</v>
          </cell>
          <cell r="Z1109">
            <v>8.5878820478662554</v>
          </cell>
          <cell r="AM1109" t="e">
            <v>#REF!</v>
          </cell>
          <cell r="AN1109" t="e">
            <v>#REF!</v>
          </cell>
        </row>
        <row r="1110">
          <cell r="A1110">
            <v>6458</v>
          </cell>
          <cell r="B1110">
            <v>617795</v>
          </cell>
          <cell r="C1110" t="str">
            <v>SAINT-EMILION GRAND CRU, Château Tour Baladoz</v>
          </cell>
          <cell r="D1110">
            <v>2015</v>
          </cell>
          <cell r="E1110" t="str">
            <v>rouge</v>
          </cell>
          <cell r="F1110">
            <v>37.5</v>
          </cell>
          <cell r="G1110">
            <v>8.66</v>
          </cell>
          <cell r="H1110">
            <v>0</v>
          </cell>
          <cell r="I1110">
            <v>0</v>
          </cell>
          <cell r="J1110">
            <v>4.4699999999999997E-2</v>
          </cell>
          <cell r="K1110">
            <v>0</v>
          </cell>
          <cell r="L1110">
            <v>1.4999740686316883E-2</v>
          </cell>
          <cell r="M1110">
            <v>0.1</v>
          </cell>
          <cell r="N1110">
            <v>8.8196997406863176</v>
          </cell>
          <cell r="O1110">
            <v>10.376117341983903</v>
          </cell>
          <cell r="P1110">
            <v>0.35</v>
          </cell>
          <cell r="Q1110">
            <v>13.568768831825103</v>
          </cell>
          <cell r="R1110">
            <v>16.418210286508376</v>
          </cell>
          <cell r="S1110">
            <v>13.140495867768596</v>
          </cell>
          <cell r="T1110">
            <v>15.9</v>
          </cell>
          <cell r="U1110">
            <v>10.376117341983903</v>
          </cell>
          <cell r="V1110">
            <v>4.3207961270822786</v>
          </cell>
          <cell r="W1110">
            <v>0.3288153027528023</v>
          </cell>
          <cell r="X1110">
            <v>10.888518198378168</v>
          </cell>
          <cell r="Y1110">
            <v>10.626144265887129</v>
          </cell>
          <cell r="Z1110">
            <v>10.376117341983903</v>
          </cell>
          <cell r="AM1110" t="e">
            <v>#REF!</v>
          </cell>
          <cell r="AN1110" t="e">
            <v>#REF!</v>
          </cell>
        </row>
        <row r="1111">
          <cell r="A1111">
            <v>6454</v>
          </cell>
          <cell r="B1111">
            <v>617794</v>
          </cell>
          <cell r="C1111" t="str">
            <v>SAINT-EMILION GRAND CRU, Château Tour Baladoz</v>
          </cell>
          <cell r="D1111">
            <v>2014</v>
          </cell>
          <cell r="E1111" t="str">
            <v>rouge</v>
          </cell>
          <cell r="F1111">
            <v>37.5</v>
          </cell>
          <cell r="G1111">
            <v>7.17</v>
          </cell>
          <cell r="H1111">
            <v>0</v>
          </cell>
          <cell r="I1111">
            <v>0</v>
          </cell>
          <cell r="J1111">
            <v>4.4699999999999997E-2</v>
          </cell>
          <cell r="K1111">
            <v>0</v>
          </cell>
          <cell r="L1111">
            <v>1.4999740686316883E-2</v>
          </cell>
          <cell r="M1111">
            <v>0.1</v>
          </cell>
          <cell r="N1111">
            <v>7.3296997406863165</v>
          </cell>
          <cell r="O1111">
            <v>8.6231761655133141</v>
          </cell>
          <cell r="P1111">
            <v>0.35</v>
          </cell>
          <cell r="Q1111">
            <v>11.27646113951741</v>
          </cell>
          <cell r="R1111">
            <v>13.644517978816067</v>
          </cell>
          <cell r="S1111">
            <v>10.909090909090908</v>
          </cell>
          <cell r="T1111">
            <v>13.2</v>
          </cell>
          <cell r="U1111">
            <v>8.6231761655133141</v>
          </cell>
          <cell r="V1111">
            <v>3.5793911684045918</v>
          </cell>
          <cell r="W1111">
            <v>0.32811085710375426</v>
          </cell>
          <cell r="X1111">
            <v>9.0490120255386621</v>
          </cell>
          <cell r="Y1111">
            <v>8.830963542995562</v>
          </cell>
          <cell r="Z1111">
            <v>8.6231761655133141</v>
          </cell>
          <cell r="AM1111">
            <v>0</v>
          </cell>
          <cell r="AN1111">
            <v>0</v>
          </cell>
        </row>
        <row r="1112">
          <cell r="A1112">
            <v>6455</v>
          </cell>
          <cell r="B1112">
            <v>617795</v>
          </cell>
          <cell r="C1112" t="str">
            <v>SAINT-EMILION GRAND CRU, Château Tour Baladoz</v>
          </cell>
          <cell r="D1112">
            <v>2015</v>
          </cell>
          <cell r="E1112" t="str">
            <v>rouge</v>
          </cell>
          <cell r="F1112" t="str">
            <v>75 cl</v>
          </cell>
          <cell r="G1112">
            <v>15.13</v>
          </cell>
          <cell r="H1112">
            <v>0</v>
          </cell>
          <cell r="I1112">
            <v>0</v>
          </cell>
          <cell r="J1112">
            <v>4.4699999999999997E-2</v>
          </cell>
          <cell r="K1112">
            <v>0</v>
          </cell>
          <cell r="L1112">
            <v>1.4999740686316883E-2</v>
          </cell>
          <cell r="M1112">
            <v>0.1</v>
          </cell>
          <cell r="N1112">
            <v>15.289699740686318</v>
          </cell>
          <cell r="O1112">
            <v>17.987882047866258</v>
          </cell>
          <cell r="P1112">
            <v>0.35</v>
          </cell>
          <cell r="Q1112">
            <v>23.522614985671257</v>
          </cell>
          <cell r="R1112">
            <v>28.46236413266222</v>
          </cell>
          <cell r="S1112">
            <v>21.900826446280991</v>
          </cell>
          <cell r="T1112">
            <v>26.5</v>
          </cell>
          <cell r="U1112">
            <v>17.987882047866258</v>
          </cell>
          <cell r="V1112">
            <v>6.611126705594673</v>
          </cell>
          <cell r="W1112">
            <v>0.30186654014224734</v>
          </cell>
          <cell r="X1112">
            <v>18.876172519365824</v>
          </cell>
          <cell r="Y1112">
            <v>18.421324988778697</v>
          </cell>
          <cell r="Z1112">
            <v>17.987882047866258</v>
          </cell>
          <cell r="AM1112">
            <v>0</v>
          </cell>
          <cell r="AN1112">
            <v>0</v>
          </cell>
        </row>
        <row r="1113">
          <cell r="A1113">
            <v>6457</v>
          </cell>
          <cell r="B1113">
            <v>611294</v>
          </cell>
          <cell r="C1113" t="str">
            <v>SAINT-EMILION GRAND CRU, Château Tour Baladoz</v>
          </cell>
          <cell r="D1113">
            <v>2014</v>
          </cell>
          <cell r="E1113" t="str">
            <v>rouge</v>
          </cell>
          <cell r="F1113" t="str">
            <v>75 cl</v>
          </cell>
          <cell r="G1113">
            <v>12.48</v>
          </cell>
          <cell r="H1113">
            <v>0</v>
          </cell>
          <cell r="I1113">
            <v>0</v>
          </cell>
          <cell r="J1113">
            <v>4.4699999999999997E-2</v>
          </cell>
          <cell r="K1113">
            <v>0</v>
          </cell>
          <cell r="L1113">
            <v>1.4999740686316883E-2</v>
          </cell>
          <cell r="M1113">
            <v>0.1</v>
          </cell>
          <cell r="N1113">
            <v>12.639699740686318</v>
          </cell>
          <cell r="O1113">
            <v>14.870234989042727</v>
          </cell>
          <cell r="P1113">
            <v>0.35</v>
          </cell>
          <cell r="Q1113">
            <v>19.445691908748181</v>
          </cell>
          <cell r="R1113">
            <v>23.529287209585299</v>
          </cell>
          <cell r="S1113">
            <v>18.925619834710744</v>
          </cell>
          <cell r="T1113">
            <v>22.9</v>
          </cell>
          <cell r="U1113">
            <v>14.870234989042727</v>
          </cell>
          <cell r="V1113">
            <v>6.2859200940244264</v>
          </cell>
          <cell r="W1113">
            <v>0.33213813597246966</v>
          </cell>
          <cell r="X1113">
            <v>15.604567581094219</v>
          </cell>
          <cell r="Y1113">
            <v>15.228553904441348</v>
          </cell>
          <cell r="Z1113">
            <v>14.870234989042727</v>
          </cell>
          <cell r="AM1113">
            <v>0</v>
          </cell>
          <cell r="AN1113">
            <v>0</v>
          </cell>
        </row>
        <row r="1114">
          <cell r="A1114">
            <v>6459</v>
          </cell>
          <cell r="B1114">
            <v>61129</v>
          </cell>
          <cell r="C1114" t="str">
            <v>Ch. Tour Baladoz, St Emilion Grand cru</v>
          </cell>
          <cell r="D1114">
            <v>2009</v>
          </cell>
          <cell r="E1114" t="str">
            <v>rouge</v>
          </cell>
          <cell r="F1114" t="str">
            <v>75 cl</v>
          </cell>
          <cell r="G1114">
            <v>13.71</v>
          </cell>
          <cell r="H1114">
            <v>0</v>
          </cell>
          <cell r="I1114">
            <v>0</v>
          </cell>
          <cell r="J1114">
            <v>4.4699999999999997E-2</v>
          </cell>
          <cell r="K1114">
            <v>0</v>
          </cell>
          <cell r="L1114">
            <v>1.4999740686316883E-2</v>
          </cell>
          <cell r="M1114">
            <v>0.1</v>
          </cell>
          <cell r="N1114">
            <v>13.869699740686318</v>
          </cell>
          <cell r="O1114">
            <v>16.317293812572139</v>
          </cell>
          <cell r="P1114">
            <v>0.35</v>
          </cell>
          <cell r="Q1114">
            <v>21.337999601055873</v>
          </cell>
          <cell r="R1114">
            <v>25.818979517277604</v>
          </cell>
          <cell r="S1114">
            <v>20.743801652892561</v>
          </cell>
          <cell r="T1114">
            <v>25.099999999999998</v>
          </cell>
          <cell r="U1114">
            <v>16.317293812572139</v>
          </cell>
          <cell r="V1114">
            <v>6.8741019122062426</v>
          </cell>
          <cell r="W1114">
            <v>0.33138100851671531</v>
          </cell>
          <cell r="X1114">
            <v>17.123086099612738</v>
          </cell>
          <cell r="Y1114">
            <v>16.710481615284721</v>
          </cell>
          <cell r="Z1114">
            <v>16.317293812572139</v>
          </cell>
          <cell r="AM1114">
            <v>0</v>
          </cell>
          <cell r="AN1114">
            <v>0</v>
          </cell>
        </row>
        <row r="1115">
          <cell r="B1115" t="str">
            <v>Château Gravet Renaissance</v>
          </cell>
          <cell r="AC1115">
            <v>3</v>
          </cell>
          <cell r="AD1115" t="e">
            <v>#REF!</v>
          </cell>
          <cell r="AE1115" t="e">
            <v>#REF!</v>
          </cell>
          <cell r="AG1115" t="e">
            <v>#REF!</v>
          </cell>
          <cell r="AH1115" t="e">
            <v>#REF!</v>
          </cell>
          <cell r="AI1115" t="e">
            <v>#REF!</v>
          </cell>
          <cell r="AJ1115" t="e">
            <v>#REF!</v>
          </cell>
          <cell r="AK1115" t="e">
            <v>#REF!</v>
          </cell>
          <cell r="AM1115" t="e">
            <v>#REF!</v>
          </cell>
          <cell r="AN1115" t="e">
            <v>#REF!</v>
          </cell>
        </row>
        <row r="1116">
          <cell r="A1116">
            <v>6460</v>
          </cell>
          <cell r="C1116" t="str">
            <v>Ch Gravet Renaissance, St Emilion Grand Cru</v>
          </cell>
          <cell r="D1116">
            <v>2009</v>
          </cell>
          <cell r="E1116" t="str">
            <v>rouge</v>
          </cell>
          <cell r="F1116" t="str">
            <v>75 cl</v>
          </cell>
          <cell r="G1116">
            <v>10.66</v>
          </cell>
          <cell r="H1116">
            <v>0</v>
          </cell>
          <cell r="I1116">
            <v>0</v>
          </cell>
          <cell r="J1116">
            <v>4.4699999999999997E-2</v>
          </cell>
          <cell r="K1116">
            <v>0</v>
          </cell>
          <cell r="L1116">
            <v>1.4999740686316883E-2</v>
          </cell>
          <cell r="M1116">
            <v>0.1</v>
          </cell>
          <cell r="N1116">
            <v>10.819699740686318</v>
          </cell>
          <cell r="O1116">
            <v>12.56435263610155</v>
          </cell>
          <cell r="P1116">
            <v>0.35</v>
          </cell>
          <cell r="Q1116">
            <v>16.64569190874818</v>
          </cell>
          <cell r="R1116">
            <v>20.141287209585297</v>
          </cell>
          <cell r="S1116">
            <v>15.785123966942148</v>
          </cell>
          <cell r="T1116">
            <v>19.099999999999998</v>
          </cell>
          <cell r="U1116">
            <v>12.56435263610155</v>
          </cell>
          <cell r="V1116">
            <v>4.9654242262558306</v>
          </cell>
          <cell r="W1116">
            <v>0.31456352428112855</v>
          </cell>
          <cell r="X1116">
            <v>13.357654000847305</v>
          </cell>
          <cell r="Y1116">
            <v>13.035782820103998</v>
          </cell>
          <cell r="Z1116">
            <v>12.729058518454492</v>
          </cell>
          <cell r="AM1116">
            <v>12.231404958677686</v>
          </cell>
          <cell r="AN1116">
            <v>11.008264462809917</v>
          </cell>
        </row>
        <row r="1117">
          <cell r="B1117" t="str">
            <v>Château Fougueyrat</v>
          </cell>
          <cell r="AC1117">
            <v>3</v>
          </cell>
          <cell r="AD1117" t="e">
            <v>#REF!</v>
          </cell>
          <cell r="AE1117" t="e">
            <v>#REF!</v>
          </cell>
          <cell r="AG1117" t="e">
            <v>#REF!</v>
          </cell>
          <cell r="AH1117" t="e">
            <v>#REF!</v>
          </cell>
          <cell r="AI1117" t="e">
            <v>#REF!</v>
          </cell>
          <cell r="AJ1117" t="e">
            <v>#REF!</v>
          </cell>
          <cell r="AK1117" t="e">
            <v>#REF!</v>
          </cell>
          <cell r="AM1117" t="e">
            <v>#REF!</v>
          </cell>
          <cell r="AN1117" t="e">
            <v>#REF!</v>
          </cell>
        </row>
        <row r="1118">
          <cell r="A1118">
            <v>6462</v>
          </cell>
          <cell r="C1118" t="str">
            <v>SAINT-EMILION GRAND CRU, Château Fougueyrat</v>
          </cell>
          <cell r="D1118">
            <v>2015</v>
          </cell>
          <cell r="E1118" t="str">
            <v>rouge</v>
          </cell>
          <cell r="F1118" t="str">
            <v>75 cl</v>
          </cell>
          <cell r="G1118">
            <v>8.9499999999999993</v>
          </cell>
          <cell r="H1118">
            <v>0</v>
          </cell>
          <cell r="I1118">
            <v>0</v>
          </cell>
          <cell r="J1118">
            <v>4.4699999999999997E-2</v>
          </cell>
          <cell r="K1118">
            <v>0</v>
          </cell>
          <cell r="L1118">
            <v>1.4999740686316883E-2</v>
          </cell>
          <cell r="M1118">
            <v>0.1</v>
          </cell>
          <cell r="N1118">
            <v>9.1096997406863167</v>
          </cell>
          <cell r="O1118">
            <v>10.552587930219195</v>
          </cell>
          <cell r="P1118">
            <v>0.35</v>
          </cell>
          <cell r="Q1118">
            <v>14.014922677978948</v>
          </cell>
          <cell r="R1118">
            <v>16.958056440354525</v>
          </cell>
          <cell r="S1118">
            <v>13.884297520661159</v>
          </cell>
          <cell r="T1118">
            <v>16.8</v>
          </cell>
          <cell r="U1118">
            <v>10.552587930219195</v>
          </cell>
          <cell r="V1118">
            <v>4.774597779974842</v>
          </cell>
          <cell r="W1118">
            <v>0.34388472105771178</v>
          </cell>
          <cell r="X1118">
            <v>11.246542889736192</v>
          </cell>
          <cell r="Y1118">
            <v>10.975541856248574</v>
          </cell>
          <cell r="Z1118">
            <v>10.717293812572137</v>
          </cell>
          <cell r="AM1118">
            <v>10.743801652892563</v>
          </cell>
          <cell r="AN1118">
            <v>9.6694214876033069</v>
          </cell>
        </row>
        <row r="1119">
          <cell r="A1119" t="str">
            <v>Montagne Saint-Emilion</v>
          </cell>
          <cell r="AC1119">
            <v>30</v>
          </cell>
          <cell r="AM1119">
            <v>9.0495867768595044</v>
          </cell>
          <cell r="AN1119">
            <v>8.1446280991735538</v>
          </cell>
        </row>
        <row r="1120">
          <cell r="B1120" t="str">
            <v>Château La Fauconnerie</v>
          </cell>
          <cell r="AF1120" t="e">
            <v>#REF!</v>
          </cell>
          <cell r="AM1120" t="e">
            <v>#REF!</v>
          </cell>
          <cell r="AN1120" t="e">
            <v>#REF!</v>
          </cell>
        </row>
        <row r="1121">
          <cell r="A1121">
            <v>6500</v>
          </cell>
          <cell r="C1121" t="str">
            <v xml:space="preserve">Château La Fauconnerie </v>
          </cell>
          <cell r="D1121">
            <v>2007</v>
          </cell>
          <cell r="E1121" t="str">
            <v>rouge</v>
          </cell>
          <cell r="F1121" t="str">
            <v>75 cl</v>
          </cell>
          <cell r="G1121">
            <v>4.75</v>
          </cell>
          <cell r="H1121">
            <v>0.56181449999999999</v>
          </cell>
          <cell r="I1121">
            <v>0.63</v>
          </cell>
          <cell r="J1121">
            <v>4.4699999999999997E-2</v>
          </cell>
          <cell r="K1121">
            <v>7.3949999999999988E-2</v>
          </cell>
          <cell r="L1121">
            <v>1.4999740686316883E-2</v>
          </cell>
          <cell r="M1121">
            <v>0.1</v>
          </cell>
          <cell r="N1121">
            <v>6.1754642406863161</v>
          </cell>
          <cell r="O1121">
            <v>7.1005461655133137</v>
          </cell>
          <cell r="P1121">
            <v>0.35</v>
          </cell>
          <cell r="Q1121">
            <v>9.5007142164404854</v>
          </cell>
          <cell r="R1121">
            <v>11.495864201892987</v>
          </cell>
          <cell r="S1121">
            <v>9.0495867768595044</v>
          </cell>
          <cell r="T1121">
            <v>10.95</v>
          </cell>
          <cell r="U1121">
            <v>7.1005461655133137</v>
          </cell>
          <cell r="V1121">
            <v>2.8741225361731884</v>
          </cell>
          <cell r="W1121">
            <v>0.31759710217073589</v>
          </cell>
          <cell r="X1121">
            <v>7.624029926773229</v>
          </cell>
          <cell r="Y1121">
            <v>7.4403183622726701</v>
          </cell>
          <cell r="Z1121">
            <v>7.2652520478662543</v>
          </cell>
          <cell r="AF1121" t="e">
            <v>#REF!</v>
          </cell>
          <cell r="AM1121" t="e">
            <v>#REF!</v>
          </cell>
          <cell r="AN1121" t="e">
            <v>#REF!</v>
          </cell>
        </row>
        <row r="1122">
          <cell r="B1122" t="str">
            <v>Château La Croix de Mouchet</v>
          </cell>
        </row>
        <row r="1123">
          <cell r="A1123">
            <v>6510</v>
          </cell>
          <cell r="B1123">
            <v>71487</v>
          </cell>
          <cell r="C1123" t="str">
            <v>AC Montagne St Emilion Château La Croix Mouchet</v>
          </cell>
          <cell r="D1123">
            <v>2007</v>
          </cell>
          <cell r="E1123" t="str">
            <v>rouge</v>
          </cell>
          <cell r="F1123" t="str">
            <v>75 cl</v>
          </cell>
          <cell r="G1123">
            <v>7.01</v>
          </cell>
          <cell r="H1123">
            <v>0</v>
          </cell>
          <cell r="I1123">
            <v>0</v>
          </cell>
          <cell r="J1123">
            <v>4.4699999999999997E-2</v>
          </cell>
          <cell r="K1123">
            <v>0</v>
          </cell>
          <cell r="L1123">
            <v>1.4999740686316883E-2</v>
          </cell>
          <cell r="M1123">
            <v>0.1</v>
          </cell>
          <cell r="N1123">
            <v>7.1696997406863163</v>
          </cell>
          <cell r="O1123">
            <v>8.2702349890427254</v>
          </cell>
          <cell r="P1123">
            <v>0.35</v>
          </cell>
          <cell r="Q1123">
            <v>11.030307293363563</v>
          </cell>
          <cell r="R1123">
            <v>13.346671824969912</v>
          </cell>
          <cell r="S1123">
            <v>10.826446280991735</v>
          </cell>
          <cell r="T1123">
            <v>13.1</v>
          </cell>
          <cell r="U1123">
            <v>8.2702349890427254</v>
          </cell>
          <cell r="V1123">
            <v>3.6567465403054191</v>
          </cell>
          <cell r="W1123">
            <v>0.33776055830301965</v>
          </cell>
          <cell r="X1123">
            <v>8.8514811613411304</v>
          </cell>
          <cell r="Y1123">
            <v>8.6381924586582137</v>
          </cell>
          <cell r="Z1123">
            <v>8.434940871395666</v>
          </cell>
        </row>
        <row r="1124">
          <cell r="B1124" t="str">
            <v>Château Grandchamp</v>
          </cell>
        </row>
        <row r="1125">
          <cell r="A1125">
            <v>6504</v>
          </cell>
          <cell r="B1125">
            <v>5250131</v>
          </cell>
          <cell r="C1125" t="str">
            <v>AC Montagne St Emilion Château Grandchamp</v>
          </cell>
          <cell r="D1125">
            <v>2014</v>
          </cell>
          <cell r="E1125" t="str">
            <v>rouge</v>
          </cell>
          <cell r="F1125">
            <v>37.5</v>
          </cell>
          <cell r="G1125">
            <v>3.75</v>
          </cell>
          <cell r="H1125">
            <v>0</v>
          </cell>
          <cell r="I1125">
            <v>0</v>
          </cell>
          <cell r="J1125">
            <v>4.4699999999999997E-2</v>
          </cell>
          <cell r="K1125">
            <v>0</v>
          </cell>
          <cell r="L1125">
            <v>1.4999740686316883E-2</v>
          </cell>
          <cell r="M1125">
            <v>0.1</v>
          </cell>
          <cell r="N1125">
            <v>3.909699740686317</v>
          </cell>
          <cell r="O1125">
            <v>4.4349408713956668</v>
          </cell>
          <cell r="P1125">
            <v>0.35</v>
          </cell>
          <cell r="Q1125">
            <v>6.0149226779789489</v>
          </cell>
          <cell r="R1125">
            <v>7.2780564403545283</v>
          </cell>
          <cell r="S1125">
            <v>6.0330578512396693</v>
          </cell>
          <cell r="T1125">
            <v>7.3</v>
          </cell>
          <cell r="U1125">
            <v>4.4349408713956668</v>
          </cell>
          <cell r="V1125">
            <v>2.1233581105533523</v>
          </cell>
          <cell r="W1125">
            <v>0.35195387859856936</v>
          </cell>
          <cell r="X1125">
            <v>4.8267898033164407</v>
          </cell>
          <cell r="Y1125">
            <v>4.7104816152847198</v>
          </cell>
          <cell r="Z1125">
            <v>4.5996467537486083</v>
          </cell>
        </row>
        <row r="1126">
          <cell r="A1126" t="str">
            <v>Puisseguin Saint-Emilion</v>
          </cell>
          <cell r="AC1126">
            <v>30</v>
          </cell>
          <cell r="AM1126">
            <v>10.330578512396695</v>
          </cell>
          <cell r="AN1126">
            <v>9.2975206611570265</v>
          </cell>
        </row>
        <row r="1127">
          <cell r="B1127" t="str">
            <v>Château Mouchet</v>
          </cell>
          <cell r="AF1127" t="e">
            <v>#REF!</v>
          </cell>
          <cell r="AM1127" t="e">
            <v>#REF!</v>
          </cell>
          <cell r="AN1127" t="e">
            <v>#REF!</v>
          </cell>
        </row>
        <row r="1128">
          <cell r="A1128">
            <v>6520</v>
          </cell>
          <cell r="B1128">
            <v>603592</v>
          </cell>
          <cell r="C1128" t="str">
            <v>Château Mouchet, AC Puisseguin St-Emilion</v>
          </cell>
          <cell r="D1128">
            <v>2012</v>
          </cell>
          <cell r="E1128" t="str">
            <v>rouge</v>
          </cell>
          <cell r="F1128" t="str">
            <v>75 cl</v>
          </cell>
          <cell r="G1128">
            <v>6.54</v>
          </cell>
          <cell r="H1128">
            <v>0</v>
          </cell>
          <cell r="I1128">
            <v>0</v>
          </cell>
          <cell r="J1128">
            <v>4.4699999999999997E-2</v>
          </cell>
          <cell r="K1128">
            <v>0</v>
          </cell>
          <cell r="L1128">
            <v>1.4999740686316883E-2</v>
          </cell>
          <cell r="M1128">
            <v>0.1</v>
          </cell>
          <cell r="N1128">
            <v>6.6996997406863166</v>
          </cell>
          <cell r="O1128">
            <v>7.7172938125721373</v>
          </cell>
          <cell r="P1128">
            <v>0.35</v>
          </cell>
          <cell r="Q1128">
            <v>10.307230370286641</v>
          </cell>
          <cell r="R1128">
            <v>12.471748748046835</v>
          </cell>
          <cell r="S1128">
            <v>10.330578512396695</v>
          </cell>
          <cell r="T1128">
            <v>12.5</v>
          </cell>
          <cell r="U1128">
            <v>7.7172938125721373</v>
          </cell>
          <cell r="V1128">
            <v>3.6308787717103783</v>
          </cell>
          <cell r="W1128">
            <v>0.35146906510156462</v>
          </cell>
          <cell r="X1128">
            <v>8.2712342477608836</v>
          </cell>
          <cell r="Y1128">
            <v>8.0719273984172499</v>
          </cell>
          <cell r="Z1128">
            <v>7.8819996949250788</v>
          </cell>
          <cell r="AF1128" t="e">
            <v>#REF!</v>
          </cell>
          <cell r="AM1128" t="e">
            <v>#REF!</v>
          </cell>
          <cell r="AN1128" t="e">
            <v>#REF!</v>
          </cell>
        </row>
        <row r="1129">
          <cell r="A1129">
            <v>6521</v>
          </cell>
          <cell r="B1129">
            <v>603493</v>
          </cell>
          <cell r="C1129" t="str">
            <v>PUISSEGUIN SAINT-EMILION, Château Mouchet</v>
          </cell>
          <cell r="D1129">
            <v>2014</v>
          </cell>
          <cell r="E1129" t="str">
            <v>rouge</v>
          </cell>
          <cell r="F1129">
            <v>37.5</v>
          </cell>
          <cell r="G1129">
            <v>4.33</v>
          </cell>
          <cell r="H1129">
            <v>0</v>
          </cell>
          <cell r="I1129">
            <v>0</v>
          </cell>
          <cell r="J1129">
            <v>4.4699999999999997E-2</v>
          </cell>
          <cell r="K1129">
            <v>0</v>
          </cell>
          <cell r="L1129">
            <v>1.4999740686316883E-2</v>
          </cell>
          <cell r="M1129">
            <v>0.1</v>
          </cell>
          <cell r="N1129">
            <v>4.4896997406863166</v>
          </cell>
          <cell r="O1129">
            <v>5.1172938125721377</v>
          </cell>
          <cell r="P1129">
            <v>0.35</v>
          </cell>
          <cell r="Q1129">
            <v>6.9072303702866407</v>
          </cell>
          <cell r="R1129">
            <v>8.3577487480468342</v>
          </cell>
          <cell r="S1129">
            <v>6.776859504132231</v>
          </cell>
          <cell r="T1129">
            <v>8.1999999999999993</v>
          </cell>
          <cell r="U1129">
            <v>5.1172938125721377</v>
          </cell>
          <cell r="V1129">
            <v>2.2871597634459144</v>
          </cell>
          <cell r="W1129">
            <v>0.3374955260694581</v>
          </cell>
          <cell r="X1129">
            <v>5.5428391860324897</v>
          </cell>
          <cell r="Y1129">
            <v>5.4092767960076102</v>
          </cell>
          <cell r="Z1129">
            <v>5.2819996949250783</v>
          </cell>
        </row>
        <row r="1130">
          <cell r="A1130">
            <v>6522</v>
          </cell>
          <cell r="B1130">
            <v>603591</v>
          </cell>
          <cell r="C1130" t="str">
            <v>Château Mouchet, AC Puisseguin St-Emilion</v>
          </cell>
          <cell r="D1130">
            <v>2011</v>
          </cell>
          <cell r="E1130" t="str">
            <v>rouge</v>
          </cell>
          <cell r="F1130" t="str">
            <v>75 cl</v>
          </cell>
          <cell r="G1130">
            <v>6.22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0.1</v>
          </cell>
          <cell r="N1130">
            <v>6.3199999999999994</v>
          </cell>
          <cell r="O1130">
            <v>7.2705882352941176</v>
          </cell>
          <cell r="P1130">
            <v>0.35</v>
          </cell>
          <cell r="Q1130">
            <v>9.7230769230769223</v>
          </cell>
          <cell r="R1130">
            <v>11.764923076923075</v>
          </cell>
          <cell r="S1130">
            <v>9.5867768595041323</v>
          </cell>
          <cell r="T1130">
            <v>11.6</v>
          </cell>
          <cell r="U1130">
            <v>7.2705882352941176</v>
          </cell>
          <cell r="V1130">
            <v>3.2667768595041329</v>
          </cell>
          <cell r="W1130">
            <v>0.34075862068965523</v>
          </cell>
          <cell r="X1130">
            <v>7.8024691358024683</v>
          </cell>
          <cell r="Y1130">
            <v>7.6144578313253009</v>
          </cell>
          <cell r="Z1130">
            <v>7.4352941176470582</v>
          </cell>
          <cell r="AF1130" t="e">
            <v>#REF!</v>
          </cell>
          <cell r="AM1130" t="e">
            <v>#REF!</v>
          </cell>
          <cell r="AN1130" t="e">
            <v>#REF!</v>
          </cell>
        </row>
        <row r="1131">
          <cell r="A1131">
            <v>6524</v>
          </cell>
          <cell r="B1131">
            <v>603594</v>
          </cell>
          <cell r="C1131" t="str">
            <v>Château Mouchet, AC Puisseguin St-Emilion</v>
          </cell>
          <cell r="D1131">
            <v>2014</v>
          </cell>
          <cell r="E1131" t="str">
            <v>rouge</v>
          </cell>
          <cell r="F1131" t="str">
            <v>75 cl</v>
          </cell>
          <cell r="G1131">
            <v>6.67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0.1</v>
          </cell>
          <cell r="N1131">
            <v>6.77</v>
          </cell>
          <cell r="O1131">
            <v>7.8</v>
          </cell>
          <cell r="P1131">
            <v>0.35</v>
          </cell>
          <cell r="Q1131">
            <v>10.415384615384614</v>
          </cell>
          <cell r="R1131">
            <v>12.602615384615383</v>
          </cell>
          <cell r="S1131">
            <v>10.165289256198347</v>
          </cell>
          <cell r="T1131">
            <v>12.3</v>
          </cell>
          <cell r="U1131">
            <v>7.8</v>
          </cell>
          <cell r="V1131">
            <v>3.3952892561983479</v>
          </cell>
          <cell r="W1131">
            <v>0.33400813008130087</v>
          </cell>
          <cell r="X1131">
            <v>8.3580246913580236</v>
          </cell>
          <cell r="Y1131">
            <v>8.1566265060240966</v>
          </cell>
          <cell r="Z1131">
            <v>7.9647058823529413</v>
          </cell>
          <cell r="AF1131" t="e">
            <v>#REF!</v>
          </cell>
          <cell r="AM1131" t="e">
            <v>#REF!</v>
          </cell>
          <cell r="AN1131" t="e">
            <v>#REF!</v>
          </cell>
        </row>
        <row r="1132">
          <cell r="A1132" t="str">
            <v>Castillon-Côtes-de-Bordeaux</v>
          </cell>
          <cell r="AC1132">
            <v>30</v>
          </cell>
          <cell r="AM1132">
            <v>8.677685950413224</v>
          </cell>
          <cell r="AN1132">
            <v>7.8099173553719021</v>
          </cell>
        </row>
        <row r="1133">
          <cell r="B1133" t="str">
            <v>Château Brandeau</v>
          </cell>
          <cell r="AF1133" t="e">
            <v>#REF!</v>
          </cell>
          <cell r="AM1133" t="e">
            <v>#REF!</v>
          </cell>
          <cell r="AN1133" t="e">
            <v>#REF!</v>
          </cell>
        </row>
        <row r="1134">
          <cell r="A1134">
            <v>6530</v>
          </cell>
          <cell r="C1134" t="str">
            <v>Petit Brandeau</v>
          </cell>
          <cell r="D1134">
            <v>2015</v>
          </cell>
          <cell r="E1134" t="str">
            <v>rouge</v>
          </cell>
          <cell r="F1134" t="str">
            <v>75 cl</v>
          </cell>
          <cell r="G1134">
            <v>5.75</v>
          </cell>
          <cell r="H1134">
            <v>0</v>
          </cell>
          <cell r="I1134">
            <v>0</v>
          </cell>
          <cell r="J1134">
            <v>4.4699999999999997E-2</v>
          </cell>
          <cell r="K1134">
            <v>0</v>
          </cell>
          <cell r="L1134">
            <v>1.4999740686316883E-2</v>
          </cell>
          <cell r="M1134">
            <v>0.1</v>
          </cell>
          <cell r="N1134">
            <v>5.9096997406863165</v>
          </cell>
          <cell r="O1134">
            <v>6.7878820478662556</v>
          </cell>
          <cell r="P1134">
            <v>0.35</v>
          </cell>
          <cell r="Q1134">
            <v>9.0918457549020246</v>
          </cell>
          <cell r="R1134">
            <v>11.00113336343145</v>
          </cell>
          <cell r="S1134">
            <v>8.677685950413224</v>
          </cell>
          <cell r="T1134">
            <v>10.5</v>
          </cell>
          <cell r="U1134">
            <v>6.7878820478662556</v>
          </cell>
          <cell r="V1134">
            <v>2.7679862097269075</v>
          </cell>
          <cell r="W1134">
            <v>0.31897745845424358</v>
          </cell>
          <cell r="X1134">
            <v>7.2959256057855759</v>
          </cell>
          <cell r="Y1134">
            <v>7.1201201695015861</v>
          </cell>
          <cell r="Z1134">
            <v>6.9525879302191962</v>
          </cell>
          <cell r="AF1134" t="e">
            <v>#REF!</v>
          </cell>
          <cell r="AM1134" t="e">
            <v>#REF!</v>
          </cell>
          <cell r="AN1134" t="e">
            <v>#REF!</v>
          </cell>
        </row>
        <row r="1135">
          <cell r="A1135">
            <v>6531</v>
          </cell>
          <cell r="C1135" t="str">
            <v>Château Brandeau</v>
          </cell>
          <cell r="D1135">
            <v>2015</v>
          </cell>
          <cell r="E1135" t="str">
            <v>rouge</v>
          </cell>
          <cell r="F1135" t="str">
            <v>75 cl</v>
          </cell>
          <cell r="G1135">
            <v>7.5</v>
          </cell>
          <cell r="H1135">
            <v>0</v>
          </cell>
          <cell r="I1135">
            <v>0</v>
          </cell>
          <cell r="J1135">
            <v>4.4699999999999997E-2</v>
          </cell>
          <cell r="K1135">
            <v>0</v>
          </cell>
          <cell r="L1135">
            <v>1.4999740686316883E-2</v>
          </cell>
          <cell r="M1135">
            <v>0.1</v>
          </cell>
          <cell r="N1135">
            <v>7.6596997406863165</v>
          </cell>
          <cell r="O1135">
            <v>8.8467055772780192</v>
          </cell>
          <cell r="P1135">
            <v>0.35</v>
          </cell>
          <cell r="Q1135">
            <v>11.784153447209718</v>
          </cell>
          <cell r="R1135">
            <v>14.258825671123759</v>
          </cell>
          <cell r="S1135">
            <v>11.15702479338843</v>
          </cell>
          <cell r="T1135">
            <v>13.5</v>
          </cell>
          <cell r="U1135">
            <v>8.8467055772780192</v>
          </cell>
          <cell r="V1135">
            <v>3.4973250527021138</v>
          </cell>
          <cell r="W1135">
            <v>0.31346394916811537</v>
          </cell>
          <cell r="X1135">
            <v>9.4564194329460687</v>
          </cell>
          <cell r="Y1135">
            <v>9.2285539044413465</v>
          </cell>
          <cell r="Z1135">
            <v>9.0114114596309616</v>
          </cell>
        </row>
        <row r="1136">
          <cell r="A1136">
            <v>6532</v>
          </cell>
          <cell r="C1136" t="str">
            <v>Joué Franc Jeu</v>
          </cell>
          <cell r="D1136">
            <v>2015</v>
          </cell>
          <cell r="E1136" t="str">
            <v>rouge</v>
          </cell>
          <cell r="F1136" t="str">
            <v>75 cl</v>
          </cell>
          <cell r="G1136">
            <v>7.8</v>
          </cell>
          <cell r="H1136">
            <v>0</v>
          </cell>
          <cell r="I1136">
            <v>0</v>
          </cell>
          <cell r="J1136">
            <v>4.4699999999999997E-2</v>
          </cell>
          <cell r="K1136">
            <v>0</v>
          </cell>
          <cell r="L1136">
            <v>1.4999740686316883E-2</v>
          </cell>
          <cell r="M1136">
            <v>0.1</v>
          </cell>
          <cell r="N1136">
            <v>7.9596997406863164</v>
          </cell>
          <cell r="O1136">
            <v>9.199646753748608</v>
          </cell>
          <cell r="P1136">
            <v>0.35</v>
          </cell>
          <cell r="Q1136">
            <v>12.245691908748178</v>
          </cell>
          <cell r="R1136">
            <v>14.817287209585295</v>
          </cell>
          <cell r="S1136">
            <v>11.487603305785125</v>
          </cell>
          <cell r="T1136">
            <v>13.9</v>
          </cell>
          <cell r="U1136">
            <v>9.199646753748608</v>
          </cell>
          <cell r="V1136">
            <v>3.5279035650988089</v>
          </cell>
          <cell r="W1136">
            <v>0.30710527437191065</v>
          </cell>
          <cell r="X1136">
            <v>9.8267898033164389</v>
          </cell>
          <cell r="Y1136">
            <v>9.5899996875738758</v>
          </cell>
          <cell r="Z1136">
            <v>9.3643526361015486</v>
          </cell>
          <cell r="AF1136" t="e">
            <v>#REF!</v>
          </cell>
          <cell r="AM1136">
            <v>0</v>
          </cell>
          <cell r="AN1136">
            <v>0</v>
          </cell>
        </row>
        <row r="1137">
          <cell r="A1137" t="str">
            <v>Graves</v>
          </cell>
          <cell r="AF1137" t="e">
            <v>#REF!</v>
          </cell>
          <cell r="AM1137">
            <v>0</v>
          </cell>
          <cell r="AN1137">
            <v>0</v>
          </cell>
        </row>
        <row r="1138">
          <cell r="A1138" t="str">
            <v>Graves</v>
          </cell>
          <cell r="AC1138">
            <v>127</v>
          </cell>
          <cell r="AD1138" t="e">
            <v>#REF!</v>
          </cell>
          <cell r="AE1138" t="e">
            <v>#REF!</v>
          </cell>
          <cell r="AF1138" t="e">
            <v>#REF!</v>
          </cell>
          <cell r="AG1138" t="e">
            <v>#REF!</v>
          </cell>
          <cell r="AH1138" t="e">
            <v>#REF!</v>
          </cell>
          <cell r="AI1138" t="e">
            <v>#REF!</v>
          </cell>
          <cell r="AJ1138" t="e">
            <v>#REF!</v>
          </cell>
          <cell r="AK1138" t="e">
            <v>#REF!</v>
          </cell>
          <cell r="AM1138" t="e">
            <v>#REF!</v>
          </cell>
          <cell r="AN1138" t="e">
            <v>#REF!</v>
          </cell>
        </row>
        <row r="1139">
          <cell r="B1139" t="str">
            <v>Château Pont de Brion</v>
          </cell>
          <cell r="AC1139">
            <v>127</v>
          </cell>
          <cell r="AD1139">
            <v>1332.9752066115702</v>
          </cell>
          <cell r="AE1139">
            <v>43.755633137695561</v>
          </cell>
          <cell r="AF1139" t="e">
            <v>#REF!</v>
          </cell>
          <cell r="AG1139">
            <v>9.6212471074380161</v>
          </cell>
          <cell r="AH1139">
            <v>0.28494719407344377</v>
          </cell>
          <cell r="AI1139" t="e">
            <v>#REF!</v>
          </cell>
          <cell r="AJ1139">
            <v>9.1838842975206596</v>
          </cell>
          <cell r="AK1139">
            <v>0.2508943364472041</v>
          </cell>
          <cell r="AM1139">
            <v>10.495867768595041</v>
          </cell>
          <cell r="AN1139">
            <v>9.4462809917355361</v>
          </cell>
        </row>
        <row r="1140">
          <cell r="A1140">
            <v>6715</v>
          </cell>
          <cell r="B1140">
            <v>619695</v>
          </cell>
          <cell r="C1140" t="str">
            <v>GRAVES, Château Pont de Brion  rouge</v>
          </cell>
          <cell r="D1140">
            <v>2015</v>
          </cell>
          <cell r="E1140" t="str">
            <v>rouge</v>
          </cell>
          <cell r="F1140" t="str">
            <v>75 cl</v>
          </cell>
          <cell r="G1140">
            <v>7.98</v>
          </cell>
          <cell r="H1140">
            <v>0</v>
          </cell>
          <cell r="I1140">
            <v>0</v>
          </cell>
          <cell r="J1140">
            <v>4.4699999999999997E-2</v>
          </cell>
          <cell r="K1140">
            <v>0</v>
          </cell>
          <cell r="L1140">
            <v>1.4999740686316883E-2</v>
          </cell>
          <cell r="M1140">
            <v>0.1</v>
          </cell>
          <cell r="N1140">
            <v>8.1396997406863179</v>
          </cell>
          <cell r="O1140">
            <v>9.4114114596309619</v>
          </cell>
          <cell r="P1140">
            <v>0.35</v>
          </cell>
          <cell r="Q1140">
            <v>12.522614985671257</v>
          </cell>
          <cell r="R1140">
            <v>15.152364132662221</v>
          </cell>
          <cell r="S1140">
            <v>12.231404958677686</v>
          </cell>
          <cell r="T1140">
            <v>14.8</v>
          </cell>
          <cell r="U1140">
            <v>9.4114114596309619</v>
          </cell>
          <cell r="V1140">
            <v>4.0917052179913682</v>
          </cell>
          <cell r="W1140">
            <v>0.33452454822767269</v>
          </cell>
          <cell r="X1140">
            <v>10.049012025538664</v>
          </cell>
          <cell r="Y1140">
            <v>9.8068671574533948</v>
          </cell>
          <cell r="Z1140">
            <v>9.5761173419839043</v>
          </cell>
          <cell r="AC1140">
            <v>127</v>
          </cell>
          <cell r="AD1140">
            <v>0</v>
          </cell>
          <cell r="AE1140">
            <v>0</v>
          </cell>
          <cell r="AF1140" t="e">
            <v>#REF!</v>
          </cell>
          <cell r="AG1140">
            <v>0</v>
          </cell>
          <cell r="AH1140" t="e">
            <v>#DIV/0!</v>
          </cell>
          <cell r="AI1140" t="e">
            <v>#REF!</v>
          </cell>
          <cell r="AJ1140">
            <v>0</v>
          </cell>
          <cell r="AK1140" t="e">
            <v>#DIV/0!</v>
          </cell>
          <cell r="AM1140">
            <v>0</v>
          </cell>
          <cell r="AN1140">
            <v>0</v>
          </cell>
        </row>
        <row r="1141">
          <cell r="A1141">
            <v>6716</v>
          </cell>
          <cell r="C1141" t="str">
            <v>Château Pont de Brion  rouge</v>
          </cell>
          <cell r="D1141">
            <v>2006</v>
          </cell>
          <cell r="E1141" t="str">
            <v>rouge</v>
          </cell>
          <cell r="F1141" t="str">
            <v>75 cl</v>
          </cell>
          <cell r="G1141">
            <v>6.72</v>
          </cell>
          <cell r="H1141">
            <v>0</v>
          </cell>
          <cell r="I1141">
            <v>0</v>
          </cell>
          <cell r="J1141">
            <v>4.4699999999999997E-2</v>
          </cell>
          <cell r="K1141">
            <v>0</v>
          </cell>
          <cell r="L1141">
            <v>1.4999740686316883E-2</v>
          </cell>
          <cell r="M1141">
            <v>0.1</v>
          </cell>
          <cell r="N1141">
            <v>6.8796997406863163</v>
          </cell>
          <cell r="O1141">
            <v>7.9290585184544904</v>
          </cell>
          <cell r="P1141">
            <v>0.35</v>
          </cell>
          <cell r="Q1141">
            <v>10.584153447209717</v>
          </cell>
          <cell r="R1141">
            <v>12.806825671123757</v>
          </cell>
          <cell r="S1141">
            <v>10.743801652892563</v>
          </cell>
          <cell r="T1141">
            <v>13</v>
          </cell>
          <cell r="U1141">
            <v>7.9290585184544904</v>
          </cell>
          <cell r="V1141">
            <v>3.8641019122062463</v>
          </cell>
          <cell r="W1141">
            <v>0.35965871644381214</v>
          </cell>
          <cell r="X1141">
            <v>8.4934564699831068</v>
          </cell>
          <cell r="Y1141">
            <v>8.2887948682967671</v>
          </cell>
          <cell r="Z1141">
            <v>8.0937644008074319</v>
          </cell>
          <cell r="AC1141">
            <v>127</v>
          </cell>
          <cell r="AD1141">
            <v>2739.4214876033061</v>
          </cell>
          <cell r="AE1141">
            <v>39.451082024855694</v>
          </cell>
          <cell r="AF1141" t="e">
            <v>#REF!</v>
          </cell>
          <cell r="AG1141">
            <v>19.772799173553722</v>
          </cell>
          <cell r="AH1141">
            <v>0.24797194316449328</v>
          </cell>
          <cell r="AI1141" t="e">
            <v>#REF!</v>
          </cell>
          <cell r="AJ1141">
            <v>18.873966942148762</v>
          </cell>
          <cell r="AK1141">
            <v>0.21215821844639546</v>
          </cell>
          <cell r="AM1141">
            <v>21.5702479338843</v>
          </cell>
          <cell r="AN1141">
            <v>19.41322314049587</v>
          </cell>
        </row>
        <row r="1142">
          <cell r="A1142">
            <v>6717</v>
          </cell>
          <cell r="B1142" t="str">
            <v>Hach **</v>
          </cell>
          <cell r="C1142" t="str">
            <v>Château Pont de Brion  rouge</v>
          </cell>
          <cell r="D1142">
            <v>2007</v>
          </cell>
          <cell r="E1142" t="str">
            <v>rouge</v>
          </cell>
          <cell r="F1142" t="str">
            <v>75 cl</v>
          </cell>
          <cell r="G1142">
            <v>6.79</v>
          </cell>
          <cell r="H1142">
            <v>0</v>
          </cell>
          <cell r="I1142">
            <v>0</v>
          </cell>
          <cell r="J1142">
            <v>4.4699999999999997E-2</v>
          </cell>
          <cell r="K1142">
            <v>0</v>
          </cell>
          <cell r="L1142">
            <v>1.4999740686316883E-2</v>
          </cell>
          <cell r="M1142">
            <v>0.1</v>
          </cell>
          <cell r="N1142">
            <v>6.9496997406863166</v>
          </cell>
          <cell r="O1142">
            <v>8.0114114596309616</v>
          </cell>
          <cell r="P1142">
            <v>0.35</v>
          </cell>
          <cell r="Q1142">
            <v>10.691845754902024</v>
          </cell>
          <cell r="R1142">
            <v>12.93713336343145</v>
          </cell>
          <cell r="S1142">
            <v>10.743801652892563</v>
          </cell>
          <cell r="T1142">
            <v>13</v>
          </cell>
          <cell r="U1142">
            <v>8.0114114596309616</v>
          </cell>
          <cell r="V1142">
            <v>3.794101912206246</v>
          </cell>
          <cell r="W1142">
            <v>0.3531433318284275</v>
          </cell>
          <cell r="X1142">
            <v>8.579876223069526</v>
          </cell>
          <cell r="Y1142">
            <v>8.3731322176943586</v>
          </cell>
          <cell r="Z1142">
            <v>8.1761173419839022</v>
          </cell>
          <cell r="AC1142">
            <v>127</v>
          </cell>
          <cell r="AD1142">
            <v>2707.9338842975212</v>
          </cell>
          <cell r="AE1142">
            <v>43.078908560028445</v>
          </cell>
          <cell r="AF1142" t="e">
            <v>#REF!</v>
          </cell>
          <cell r="AG1142">
            <v>19.545525619834713</v>
          </cell>
          <cell r="AH1142">
            <v>0.27913426250414303</v>
          </cell>
          <cell r="AI1142" t="e">
            <v>#REF!</v>
          </cell>
          <cell r="AJ1142">
            <v>18.65702479338843</v>
          </cell>
          <cell r="AK1142">
            <v>0.24480457646819742</v>
          </cell>
          <cell r="AM1142">
            <v>21.32231404958678</v>
          </cell>
          <cell r="AN1142">
            <v>19.190082644628102</v>
          </cell>
        </row>
        <row r="1143">
          <cell r="A1143">
            <v>6718</v>
          </cell>
          <cell r="B1143">
            <v>61968</v>
          </cell>
          <cell r="C1143" t="str">
            <v>Château Pont de Brion  rouge</v>
          </cell>
          <cell r="D1143">
            <v>2008</v>
          </cell>
          <cell r="E1143" t="str">
            <v>rouge</v>
          </cell>
          <cell r="F1143" t="str">
            <v>75 cl</v>
          </cell>
          <cell r="G1143">
            <v>6.93</v>
          </cell>
          <cell r="H1143">
            <v>0</v>
          </cell>
          <cell r="I1143">
            <v>0</v>
          </cell>
          <cell r="J1143">
            <v>4.4699999999999997E-2</v>
          </cell>
          <cell r="K1143">
            <v>0</v>
          </cell>
          <cell r="L1143">
            <v>1.4999740686316883E-2</v>
          </cell>
          <cell r="M1143">
            <v>0.1</v>
          </cell>
          <cell r="N1143">
            <v>7.0896997406863163</v>
          </cell>
          <cell r="O1143">
            <v>8.1761173419839022</v>
          </cell>
          <cell r="P1143">
            <v>0.35</v>
          </cell>
          <cell r="Q1143">
            <v>10.907230370286641</v>
          </cell>
          <cell r="R1143">
            <v>13.197748748046834</v>
          </cell>
          <cell r="S1143">
            <v>10.743801652892563</v>
          </cell>
          <cell r="T1143">
            <v>13</v>
          </cell>
          <cell r="U1143">
            <v>8.1761173419839022</v>
          </cell>
          <cell r="V1143">
            <v>3.6541019122062464</v>
          </cell>
          <cell r="W1143">
            <v>0.34011256259765832</v>
          </cell>
          <cell r="X1143">
            <v>8.7527157292423645</v>
          </cell>
          <cell r="Y1143">
            <v>8.5418069164895378</v>
          </cell>
          <cell r="Z1143">
            <v>8.3408232243368428</v>
          </cell>
        </row>
        <row r="1144">
          <cell r="A1144">
            <v>6710</v>
          </cell>
          <cell r="B1144">
            <v>619694</v>
          </cell>
          <cell r="C1144" t="str">
            <v>Château Pont de Brion  rouge</v>
          </cell>
          <cell r="D1144">
            <v>2014</v>
          </cell>
          <cell r="E1144" t="str">
            <v>rouge</v>
          </cell>
          <cell r="F1144" t="str">
            <v>75 cl</v>
          </cell>
          <cell r="G1144">
            <v>7.24</v>
          </cell>
          <cell r="H1144">
            <v>0</v>
          </cell>
          <cell r="I1144">
            <v>0</v>
          </cell>
          <cell r="J1144">
            <v>4.4699999999999997E-2</v>
          </cell>
          <cell r="K1144">
            <v>0</v>
          </cell>
          <cell r="L1144">
            <v>1.4999740686316883E-2</v>
          </cell>
          <cell r="M1144">
            <v>0.1</v>
          </cell>
          <cell r="N1144">
            <v>7.3996997406863168</v>
          </cell>
          <cell r="O1144">
            <v>8.5408232243368438</v>
          </cell>
          <cell r="P1144">
            <v>0.35</v>
          </cell>
          <cell r="Q1144">
            <v>11.384153447209718</v>
          </cell>
          <cell r="R1144">
            <v>13.774825671123757</v>
          </cell>
          <cell r="S1144">
            <v>11.404958677685951</v>
          </cell>
          <cell r="T1144">
            <v>13.8</v>
          </cell>
          <cell r="U1144">
            <v>8.5408232243368438</v>
          </cell>
          <cell r="V1144">
            <v>4.0052589369996339</v>
          </cell>
          <cell r="W1144">
            <v>0.35118574737460556</v>
          </cell>
          <cell r="X1144">
            <v>9.1354317786250814</v>
          </cell>
          <cell r="Y1144">
            <v>8.9153008923931534</v>
          </cell>
          <cell r="Z1144">
            <v>8.7055291066897844</v>
          </cell>
        </row>
        <row r="1145">
          <cell r="A1145">
            <v>6711</v>
          </cell>
          <cell r="B1145">
            <v>305693</v>
          </cell>
          <cell r="C1145" t="str">
            <v>Château Pont de Brion  blanc</v>
          </cell>
          <cell r="D1145">
            <v>2013</v>
          </cell>
          <cell r="E1145" t="str">
            <v>blanc</v>
          </cell>
          <cell r="F1145" t="str">
            <v>75 cl</v>
          </cell>
          <cell r="G1145">
            <v>6.72</v>
          </cell>
          <cell r="H1145">
            <v>0</v>
          </cell>
          <cell r="I1145">
            <v>0</v>
          </cell>
          <cell r="J1145">
            <v>4.4699999999999997E-2</v>
          </cell>
          <cell r="K1145">
            <v>0</v>
          </cell>
          <cell r="L1145">
            <v>1.4999740686316883E-2</v>
          </cell>
          <cell r="M1145">
            <v>0.1</v>
          </cell>
          <cell r="N1145">
            <v>6.8796997406863163</v>
          </cell>
          <cell r="O1145">
            <v>7.9290585184544904</v>
          </cell>
          <cell r="P1145">
            <v>0.35</v>
          </cell>
          <cell r="Q1145">
            <v>10.584153447209717</v>
          </cell>
          <cell r="R1145">
            <v>12.806825671123757</v>
          </cell>
          <cell r="S1145">
            <v>10.495867768595041</v>
          </cell>
          <cell r="T1145">
            <v>12.7</v>
          </cell>
          <cell r="U1145">
            <v>7.9290585184544904</v>
          </cell>
          <cell r="V1145">
            <v>3.6161680279087243</v>
          </cell>
          <cell r="W1145">
            <v>0.34453254439130365</v>
          </cell>
          <cell r="X1145">
            <v>8.4934564699831068</v>
          </cell>
          <cell r="Y1145">
            <v>8.2887948682967671</v>
          </cell>
          <cell r="Z1145">
            <v>8.0937644008074319</v>
          </cell>
          <cell r="AF1145" t="e">
            <v>#REF!</v>
          </cell>
          <cell r="AM1145">
            <v>0</v>
          </cell>
          <cell r="AN1145">
            <v>0</v>
          </cell>
        </row>
        <row r="1146">
          <cell r="A1146">
            <v>6712</v>
          </cell>
          <cell r="B1146">
            <v>626294</v>
          </cell>
          <cell r="C1146" t="str">
            <v xml:space="preserve">GRAVES, Château Pont de Brion  rouge </v>
          </cell>
          <cell r="D1146">
            <v>2014</v>
          </cell>
          <cell r="E1146" t="str">
            <v>rouge</v>
          </cell>
          <cell r="F1146">
            <v>37.5</v>
          </cell>
          <cell r="G1146">
            <v>4.09</v>
          </cell>
          <cell r="H1146">
            <v>0</v>
          </cell>
          <cell r="I1146">
            <v>0</v>
          </cell>
          <cell r="J1146">
            <v>4.4699999999999997E-2</v>
          </cell>
          <cell r="K1146">
            <v>0</v>
          </cell>
          <cell r="L1146">
            <v>1.4999740686316883E-2</v>
          </cell>
          <cell r="M1146">
            <v>0.1</v>
          </cell>
          <cell r="N1146">
            <v>4.2496997406863164</v>
          </cell>
          <cell r="O1146">
            <v>4.8349408713956672</v>
          </cell>
          <cell r="P1146">
            <v>0.35</v>
          </cell>
          <cell r="Q1146">
            <v>6.537999601055871</v>
          </cell>
          <cell r="R1146">
            <v>7.9109795172776041</v>
          </cell>
          <cell r="S1146">
            <v>6.5289256198347116</v>
          </cell>
          <cell r="T1146">
            <v>7.9</v>
          </cell>
          <cell r="U1146">
            <v>4.8349408713956672</v>
          </cell>
          <cell r="V1146">
            <v>2.2792258791483953</v>
          </cell>
          <cell r="W1146">
            <v>0.34909662199614655</v>
          </cell>
          <cell r="X1146">
            <v>5.246542889736193</v>
          </cell>
          <cell r="Y1146">
            <v>5.1201201695015861</v>
          </cell>
          <cell r="Z1146">
            <v>4.9996467537486078</v>
          </cell>
          <cell r="AF1146" t="e">
            <v>#REF!</v>
          </cell>
          <cell r="AM1146">
            <v>0</v>
          </cell>
          <cell r="AN1146">
            <v>0</v>
          </cell>
        </row>
        <row r="1147">
          <cell r="A1147">
            <v>6713</v>
          </cell>
          <cell r="B1147">
            <v>306594</v>
          </cell>
          <cell r="C1147" t="str">
            <v>GRAVES, Château Pont de Brion  blanc</v>
          </cell>
          <cell r="D1147">
            <v>2014</v>
          </cell>
          <cell r="E1147" t="str">
            <v>blanc</v>
          </cell>
          <cell r="F1147">
            <v>37.5</v>
          </cell>
          <cell r="G1147">
            <v>3.97</v>
          </cell>
          <cell r="H1147">
            <v>0</v>
          </cell>
          <cell r="I1147">
            <v>0</v>
          </cell>
          <cell r="J1147">
            <v>4.4699999999999997E-2</v>
          </cell>
          <cell r="K1147">
            <v>0</v>
          </cell>
          <cell r="L1147">
            <v>1.4999740686316883E-2</v>
          </cell>
          <cell r="M1147">
            <v>0.1</v>
          </cell>
          <cell r="N1147">
            <v>4.1296997406863172</v>
          </cell>
          <cell r="O1147">
            <v>4.6937644008074315</v>
          </cell>
          <cell r="P1147">
            <v>0.35</v>
          </cell>
          <cell r="Q1147">
            <v>6.3533842164404879</v>
          </cell>
          <cell r="R1147">
            <v>7.6875949018929903</v>
          </cell>
          <cell r="S1147">
            <v>6.3636363636363642</v>
          </cell>
          <cell r="T1147">
            <v>7.7</v>
          </cell>
          <cell r="U1147">
            <v>4.6937644008074315</v>
          </cell>
          <cell r="V1147">
            <v>2.233936622950047</v>
          </cell>
          <cell r="W1147">
            <v>0.35104718360643594</v>
          </cell>
          <cell r="X1147">
            <v>5.098394741588046</v>
          </cell>
          <cell r="Y1147">
            <v>4.9755418562485749</v>
          </cell>
          <cell r="Z1147">
            <v>4.858470283160373</v>
          </cell>
        </row>
        <row r="1148">
          <cell r="A1148">
            <v>6714</v>
          </cell>
          <cell r="B1148">
            <v>306595</v>
          </cell>
          <cell r="C1148" t="str">
            <v>GRAVES, Château Pont de Brion  blanc</v>
          </cell>
          <cell r="D1148">
            <v>2015</v>
          </cell>
          <cell r="E1148" t="str">
            <v>blanc</v>
          </cell>
          <cell r="F1148" t="str">
            <v>75 cl</v>
          </cell>
          <cell r="G1148">
            <v>6.72</v>
          </cell>
          <cell r="H1148">
            <v>0</v>
          </cell>
          <cell r="I1148">
            <v>0</v>
          </cell>
          <cell r="J1148">
            <v>4.4699999999999997E-2</v>
          </cell>
          <cell r="K1148">
            <v>0</v>
          </cell>
          <cell r="L1148">
            <v>1.4999740686316883E-2</v>
          </cell>
          <cell r="M1148">
            <v>0.1</v>
          </cell>
          <cell r="N1148">
            <v>6.8796997406863163</v>
          </cell>
          <cell r="O1148">
            <v>7.9290585184544904</v>
          </cell>
          <cell r="P1148">
            <v>0.35</v>
          </cell>
          <cell r="Q1148">
            <v>10.584153447209717</v>
          </cell>
          <cell r="R1148">
            <v>12.806825671123757</v>
          </cell>
          <cell r="S1148">
            <v>10.495867768595041</v>
          </cell>
          <cell r="T1148">
            <v>12.7</v>
          </cell>
          <cell r="U1148">
            <v>7.9290585184544904</v>
          </cell>
          <cell r="V1148">
            <v>3.6161680279087243</v>
          </cell>
          <cell r="W1148">
            <v>0.34453254439130365</v>
          </cell>
          <cell r="X1148">
            <v>8.4934564699831068</v>
          </cell>
          <cell r="Y1148">
            <v>8.2887948682967671</v>
          </cell>
          <cell r="Z1148">
            <v>8.0937644008074319</v>
          </cell>
        </row>
        <row r="1149">
          <cell r="B1149" t="str">
            <v>Château Margès</v>
          </cell>
          <cell r="AC1149">
            <v>127</v>
          </cell>
          <cell r="AD1149">
            <v>2739.4214876033061</v>
          </cell>
          <cell r="AE1149">
            <v>39.451082024855694</v>
          </cell>
          <cell r="AF1149" t="e">
            <v>#REF!</v>
          </cell>
          <cell r="AG1149">
            <v>19.772799173553722</v>
          </cell>
          <cell r="AH1149">
            <v>0.24797194316449328</v>
          </cell>
          <cell r="AI1149" t="e">
            <v>#REF!</v>
          </cell>
          <cell r="AJ1149">
            <v>18.873966942148762</v>
          </cell>
          <cell r="AK1149">
            <v>0.21215821844639546</v>
          </cell>
          <cell r="AM1149">
            <v>21.5702479338843</v>
          </cell>
          <cell r="AN1149">
            <v>19.41322314049587</v>
          </cell>
        </row>
        <row r="1150">
          <cell r="A1150">
            <v>6720</v>
          </cell>
          <cell r="C1150" t="str">
            <v>Château Margès  blanc</v>
          </cell>
          <cell r="D1150">
            <v>2007</v>
          </cell>
          <cell r="E1150" t="str">
            <v>blanc</v>
          </cell>
          <cell r="F1150" t="str">
            <v>75 cl</v>
          </cell>
          <cell r="G1150">
            <v>4.51</v>
          </cell>
          <cell r="H1150">
            <v>0</v>
          </cell>
          <cell r="I1150">
            <v>0</v>
          </cell>
          <cell r="J1150">
            <v>4.4699999999999997E-2</v>
          </cell>
          <cell r="K1150">
            <v>0</v>
          </cell>
          <cell r="L1150">
            <v>1.4999740686316883E-2</v>
          </cell>
          <cell r="M1150">
            <v>0.1</v>
          </cell>
          <cell r="N1150">
            <v>4.6696997406863163</v>
          </cell>
          <cell r="O1150">
            <v>5.3290585184544907</v>
          </cell>
          <cell r="P1150">
            <v>0.35</v>
          </cell>
          <cell r="Q1150">
            <v>7.1841534472097175</v>
          </cell>
          <cell r="R1150">
            <v>8.6928256711237584</v>
          </cell>
          <cell r="S1150">
            <v>7.5206611570247937</v>
          </cell>
          <cell r="T1150">
            <v>9.1</v>
          </cell>
          <cell r="U1150">
            <v>5.3290585184544907</v>
          </cell>
          <cell r="V1150">
            <v>2.8509614163384773</v>
          </cell>
          <cell r="W1150">
            <v>0.37908388063401732</v>
          </cell>
          <cell r="X1150">
            <v>5.7650614082547111</v>
          </cell>
          <cell r="Y1150">
            <v>5.6261442658871283</v>
          </cell>
          <cell r="Z1150">
            <v>5.4937644008074313</v>
          </cell>
          <cell r="AC1150">
            <v>127</v>
          </cell>
          <cell r="AD1150" t="e">
            <v>#REF!</v>
          </cell>
          <cell r="AE1150" t="e">
            <v>#REF!</v>
          </cell>
          <cell r="AF1150" t="e">
            <v>#REF!</v>
          </cell>
          <cell r="AG1150" t="e">
            <v>#REF!</v>
          </cell>
          <cell r="AH1150" t="e">
            <v>#REF!</v>
          </cell>
          <cell r="AI1150" t="e">
            <v>#REF!</v>
          </cell>
          <cell r="AJ1150" t="e">
            <v>#REF!</v>
          </cell>
          <cell r="AK1150" t="e">
            <v>#REF!</v>
          </cell>
          <cell r="AM1150" t="e">
            <v>#REF!</v>
          </cell>
          <cell r="AN1150" t="e">
            <v>#REF!</v>
          </cell>
        </row>
        <row r="1151">
          <cell r="A1151">
            <v>6721</v>
          </cell>
          <cell r="C1151" t="str">
            <v>Château Margès  rouge</v>
          </cell>
          <cell r="D1151">
            <v>2006</v>
          </cell>
          <cell r="E1151" t="str">
            <v>rouge</v>
          </cell>
          <cell r="F1151" t="str">
            <v>75 cl</v>
          </cell>
          <cell r="G1151">
            <v>5.61</v>
          </cell>
          <cell r="H1151">
            <v>0</v>
          </cell>
          <cell r="I1151">
            <v>0</v>
          </cell>
          <cell r="J1151">
            <v>4.4699999999999997E-2</v>
          </cell>
          <cell r="K1151">
            <v>0</v>
          </cell>
          <cell r="L1151">
            <v>1.4999740686316883E-2</v>
          </cell>
          <cell r="M1151">
            <v>0.1</v>
          </cell>
          <cell r="N1151">
            <v>5.7696997406863169</v>
          </cell>
          <cell r="O1151">
            <v>6.6231761655133141</v>
          </cell>
          <cell r="P1151">
            <v>0.35</v>
          </cell>
          <cell r="Q1151">
            <v>8.87646113951741</v>
          </cell>
          <cell r="R1151">
            <v>10.740517978816065</v>
          </cell>
          <cell r="S1151">
            <v>9.1735537190082646</v>
          </cell>
          <cell r="T1151">
            <v>11.1</v>
          </cell>
          <cell r="U1151">
            <v>6.6231761655133141</v>
          </cell>
          <cell r="V1151">
            <v>3.4038539783219477</v>
          </cell>
          <cell r="W1151">
            <v>0.37105074898824836</v>
          </cell>
          <cell r="X1151">
            <v>7.1230860996127365</v>
          </cell>
          <cell r="Y1151">
            <v>6.9514454707064059</v>
          </cell>
          <cell r="Z1151">
            <v>6.7878820478662556</v>
          </cell>
          <cell r="AC1151">
            <v>127</v>
          </cell>
          <cell r="AD1151">
            <v>0</v>
          </cell>
          <cell r="AE1151">
            <v>0</v>
          </cell>
          <cell r="AF1151" t="e">
            <v>#REF!</v>
          </cell>
          <cell r="AG1151">
            <v>0</v>
          </cell>
          <cell r="AH1151" t="e">
            <v>#DIV/0!</v>
          </cell>
          <cell r="AI1151" t="e">
            <v>#REF!</v>
          </cell>
          <cell r="AJ1151">
            <v>0</v>
          </cell>
          <cell r="AK1151" t="e">
            <v>#DIV/0!</v>
          </cell>
          <cell r="AM1151">
            <v>0</v>
          </cell>
          <cell r="AN1151">
            <v>0</v>
          </cell>
        </row>
        <row r="1152">
          <cell r="A1152" t="str">
            <v>Pessac Leognan</v>
          </cell>
          <cell r="AC1152">
            <v>3</v>
          </cell>
          <cell r="AD1152">
            <v>64.710743801652896</v>
          </cell>
          <cell r="AE1152">
            <v>0.93191532342178807</v>
          </cell>
          <cell r="AF1152" t="e">
            <v>#REF!</v>
          </cell>
          <cell r="AG1152">
            <v>19.772799173553722</v>
          </cell>
          <cell r="AH1152">
            <v>0.24797194316449328</v>
          </cell>
          <cell r="AI1152" t="e">
            <v>#REF!</v>
          </cell>
          <cell r="AJ1152">
            <v>18.873966942148762</v>
          </cell>
          <cell r="AK1152">
            <v>0.21215821844639546</v>
          </cell>
          <cell r="AM1152">
            <v>21.5702479338843</v>
          </cell>
          <cell r="AN1152">
            <v>19.41322314049587</v>
          </cell>
        </row>
        <row r="1153">
          <cell r="B1153" t="str">
            <v>Château de France</v>
          </cell>
          <cell r="AC1153">
            <v>25</v>
          </cell>
          <cell r="AF1153" t="e">
            <v>#REF!</v>
          </cell>
          <cell r="AM1153" t="e">
            <v>#REF!</v>
          </cell>
          <cell r="AN1153" t="e">
            <v>#REF!</v>
          </cell>
        </row>
        <row r="1154">
          <cell r="A1154">
            <v>6730</v>
          </cell>
          <cell r="B1154">
            <v>617290</v>
          </cell>
          <cell r="C1154" t="str">
            <v xml:space="preserve">Château de France  rouge </v>
          </cell>
          <cell r="D1154">
            <v>2010</v>
          </cell>
          <cell r="E1154" t="str">
            <v>rouge</v>
          </cell>
          <cell r="F1154" t="str">
            <v>75 cl</v>
          </cell>
          <cell r="G1154">
            <v>14.71</v>
          </cell>
          <cell r="H1154">
            <v>0</v>
          </cell>
          <cell r="I1154">
            <v>0</v>
          </cell>
          <cell r="J1154">
            <v>4.4699999999999997E-2</v>
          </cell>
          <cell r="K1154">
            <v>0</v>
          </cell>
          <cell r="L1154">
            <v>1.4999740686316883E-2</v>
          </cell>
          <cell r="M1154">
            <v>0.1</v>
          </cell>
          <cell r="N1154">
            <v>14.869699740686318</v>
          </cell>
          <cell r="O1154">
            <v>17.493764400807432</v>
          </cell>
          <cell r="P1154">
            <v>0.35</v>
          </cell>
          <cell r="Q1154">
            <v>22.876461139517414</v>
          </cell>
          <cell r="R1154">
            <v>27.68051797881607</v>
          </cell>
          <cell r="S1154">
            <v>21.5702479338843</v>
          </cell>
          <cell r="T1154">
            <v>26.1</v>
          </cell>
          <cell r="U1154">
            <v>17.493764400807432</v>
          </cell>
          <cell r="V1154">
            <v>6.7005481931979816</v>
          </cell>
          <cell r="W1154">
            <v>0.31063844114059602</v>
          </cell>
          <cell r="X1154">
            <v>18.357654000847305</v>
          </cell>
          <cell r="Y1154">
            <v>17.915300892393155</v>
          </cell>
          <cell r="Z1154">
            <v>17.493764400807432</v>
          </cell>
          <cell r="AF1154" t="e">
            <v>#REF!</v>
          </cell>
          <cell r="AM1154" t="e">
            <v>#REF!</v>
          </cell>
          <cell r="AN1154" t="e">
            <v>#REF!</v>
          </cell>
        </row>
        <row r="1155">
          <cell r="A1155">
            <v>6731</v>
          </cell>
          <cell r="B1155">
            <v>617291</v>
          </cell>
          <cell r="C1155" t="str">
            <v xml:space="preserve">Château de France  rouge </v>
          </cell>
          <cell r="D1155">
            <v>2011</v>
          </cell>
          <cell r="E1155" t="str">
            <v>rouge</v>
          </cell>
          <cell r="F1155" t="str">
            <v>75 cl</v>
          </cell>
          <cell r="G1155">
            <v>13.69</v>
          </cell>
          <cell r="H1155">
            <v>0</v>
          </cell>
          <cell r="I1155">
            <v>0</v>
          </cell>
          <cell r="J1155">
            <v>4.4699999999999997E-2</v>
          </cell>
          <cell r="K1155">
            <v>0</v>
          </cell>
          <cell r="L1155">
            <v>1.4999740686316883E-2</v>
          </cell>
          <cell r="M1155">
            <v>0.1</v>
          </cell>
          <cell r="N1155">
            <v>13.849699740686317</v>
          </cell>
          <cell r="O1155">
            <v>16.293764400807433</v>
          </cell>
          <cell r="P1155">
            <v>0.35</v>
          </cell>
          <cell r="Q1155">
            <v>21.307230370286639</v>
          </cell>
          <cell r="R1155">
            <v>25.781748748046834</v>
          </cell>
          <cell r="S1155">
            <v>21.32231404958678</v>
          </cell>
          <cell r="T1155">
            <v>25.8</v>
          </cell>
          <cell r="U1155">
            <v>16.293764400807433</v>
          </cell>
          <cell r="V1155">
            <v>7.4726143089004626</v>
          </cell>
          <cell r="W1155">
            <v>0.3504598183631612</v>
          </cell>
          <cell r="X1155">
            <v>17.098394741588045</v>
          </cell>
          <cell r="Y1155">
            <v>16.686385229742552</v>
          </cell>
          <cell r="Z1155">
            <v>16.293764400807433</v>
          </cell>
          <cell r="AF1155" t="e">
            <v>#REF!</v>
          </cell>
          <cell r="AM1155" t="e">
            <v>#REF!</v>
          </cell>
          <cell r="AN1155" t="e">
            <v>#REF!</v>
          </cell>
        </row>
        <row r="1156">
          <cell r="A1156">
            <v>6732</v>
          </cell>
          <cell r="B1156">
            <v>617292</v>
          </cell>
          <cell r="C1156" t="str">
            <v xml:space="preserve">Château de France  rouge </v>
          </cell>
          <cell r="D1156">
            <v>2012</v>
          </cell>
          <cell r="E1156" t="str">
            <v>rouge</v>
          </cell>
          <cell r="F1156" t="str">
            <v>75 cl</v>
          </cell>
          <cell r="G1156">
            <v>14.11</v>
          </cell>
          <cell r="H1156">
            <v>0</v>
          </cell>
          <cell r="I1156">
            <v>0</v>
          </cell>
          <cell r="J1156">
            <v>4.4699999999999997E-2</v>
          </cell>
          <cell r="K1156">
            <v>0</v>
          </cell>
          <cell r="L1156">
            <v>1.4999740686316883E-2</v>
          </cell>
          <cell r="M1156">
            <v>0.1</v>
          </cell>
          <cell r="N1156">
            <v>14.269699740686317</v>
          </cell>
          <cell r="O1156">
            <v>16.787882047866255</v>
          </cell>
          <cell r="P1156">
            <v>0.35</v>
          </cell>
          <cell r="Q1156">
            <v>21.953384216440487</v>
          </cell>
          <cell r="R1156">
            <v>26.563594901892987</v>
          </cell>
          <cell r="S1156">
            <v>21.32231404958678</v>
          </cell>
          <cell r="T1156">
            <v>25.8</v>
          </cell>
          <cell r="U1156">
            <v>16.787882047866255</v>
          </cell>
          <cell r="V1156">
            <v>7.0526143089004627</v>
          </cell>
          <cell r="W1156">
            <v>0.33076214394455655</v>
          </cell>
          <cell r="X1156">
            <v>17.616913260106564</v>
          </cell>
          <cell r="Y1156">
            <v>17.192409326128093</v>
          </cell>
          <cell r="Z1156">
            <v>16.787882047866255</v>
          </cell>
          <cell r="AF1156" t="e">
            <v>#REF!</v>
          </cell>
          <cell r="AM1156" t="e">
            <v>#REF!</v>
          </cell>
          <cell r="AN1156" t="e">
            <v>#REF!</v>
          </cell>
        </row>
        <row r="1157">
          <cell r="A1157">
            <v>6733</v>
          </cell>
          <cell r="B1157">
            <v>617293</v>
          </cell>
          <cell r="C1157" t="str">
            <v xml:space="preserve">Château de France rouge </v>
          </cell>
          <cell r="D1157">
            <v>2013</v>
          </cell>
          <cell r="E1157" t="str">
            <v>rouge</v>
          </cell>
          <cell r="F1157" t="str">
            <v>75 cl</v>
          </cell>
          <cell r="G1157">
            <v>13.93</v>
          </cell>
          <cell r="H1157">
            <v>0</v>
          </cell>
          <cell r="I1157">
            <v>0</v>
          </cell>
          <cell r="J1157">
            <v>4.4699999999999997E-2</v>
          </cell>
          <cell r="K1157">
            <v>0</v>
          </cell>
          <cell r="L1157">
            <v>1.4999740686316883E-2</v>
          </cell>
          <cell r="M1157">
            <v>0.1</v>
          </cell>
          <cell r="N1157">
            <v>14.089699740686317</v>
          </cell>
          <cell r="O1157">
            <v>16.576117341983903</v>
          </cell>
          <cell r="P1157">
            <v>0.35</v>
          </cell>
          <cell r="Q1157">
            <v>21.676461139517411</v>
          </cell>
          <cell r="R1157">
            <v>26.228517978816065</v>
          </cell>
          <cell r="S1157">
            <v>21.32231404958678</v>
          </cell>
          <cell r="T1157">
            <v>25.8</v>
          </cell>
          <cell r="U1157">
            <v>16.576117341983903</v>
          </cell>
          <cell r="V1157">
            <v>7.2326143089004624</v>
          </cell>
          <cell r="W1157">
            <v>0.3392040044096728</v>
          </cell>
          <cell r="X1157">
            <v>17.394691037884343</v>
          </cell>
          <cell r="Y1157">
            <v>16.975541856248576</v>
          </cell>
          <cell r="Z1157">
            <v>16.576117341983903</v>
          </cell>
          <cell r="AF1157" t="e">
            <v>#REF!</v>
          </cell>
          <cell r="AM1157">
            <v>0</v>
          </cell>
          <cell r="AN1157">
            <v>0</v>
          </cell>
        </row>
        <row r="1158">
          <cell r="A1158">
            <v>6734</v>
          </cell>
          <cell r="B1158">
            <v>617294</v>
          </cell>
          <cell r="C1158" t="str">
            <v xml:space="preserve">Château de France rouge </v>
          </cell>
          <cell r="D1158">
            <v>2014</v>
          </cell>
          <cell r="E1158" t="str">
            <v>rouge</v>
          </cell>
          <cell r="F1158" t="str">
            <v>75 cl</v>
          </cell>
          <cell r="G1158">
            <v>14.17</v>
          </cell>
          <cell r="H1158">
            <v>0</v>
          </cell>
          <cell r="I1158">
            <v>0</v>
          </cell>
          <cell r="J1158">
            <v>4.4699999999999997E-2</v>
          </cell>
          <cell r="K1158">
            <v>0</v>
          </cell>
          <cell r="L1158">
            <v>1.4999740686316883E-2</v>
          </cell>
          <cell r="M1158">
            <v>0.1</v>
          </cell>
          <cell r="N1158">
            <v>14.329699740686317</v>
          </cell>
          <cell r="O1158">
            <v>16.858470283160372</v>
          </cell>
          <cell r="P1158">
            <v>0.35</v>
          </cell>
          <cell r="Q1158">
            <v>22.045691908748179</v>
          </cell>
          <cell r="R1158">
            <v>26.675287209585296</v>
          </cell>
          <cell r="S1158">
            <v>21.5702479338843</v>
          </cell>
          <cell r="T1158">
            <v>26.1</v>
          </cell>
          <cell r="U1158">
            <v>16.858470283160372</v>
          </cell>
          <cell r="V1158">
            <v>7.2405481931979825</v>
          </cell>
          <cell r="W1158">
            <v>0.33567292389921677</v>
          </cell>
          <cell r="X1158">
            <v>17.690987334180637</v>
          </cell>
          <cell r="Y1158">
            <v>17.2646984827546</v>
          </cell>
          <cell r="Z1158">
            <v>16.858470283160372</v>
          </cell>
          <cell r="AF1158" t="e">
            <v>#REF!</v>
          </cell>
          <cell r="AM1158">
            <v>0</v>
          </cell>
          <cell r="AN1158">
            <v>0</v>
          </cell>
        </row>
        <row r="1159">
          <cell r="A1159">
            <v>6737</v>
          </cell>
          <cell r="B1159">
            <v>61529</v>
          </cell>
          <cell r="C1159" t="str">
            <v>PESSAC LEOGNAN, Château de France rouge</v>
          </cell>
          <cell r="D1159">
            <v>2009</v>
          </cell>
          <cell r="E1159" t="str">
            <v>rouge</v>
          </cell>
          <cell r="F1159">
            <v>37.5</v>
          </cell>
          <cell r="G1159">
            <v>9.0399999999999991</v>
          </cell>
          <cell r="H1159">
            <v>0</v>
          </cell>
          <cell r="I1159">
            <v>0</v>
          </cell>
          <cell r="J1159">
            <v>4.4699999999999997E-2</v>
          </cell>
          <cell r="K1159">
            <v>0</v>
          </cell>
          <cell r="L1159">
            <v>1.4999740686316883E-2</v>
          </cell>
          <cell r="M1159">
            <v>0.1</v>
          </cell>
          <cell r="N1159">
            <v>9.1996997406863166</v>
          </cell>
          <cell r="O1159">
            <v>10.823176165513313</v>
          </cell>
          <cell r="P1159">
            <v>0.35</v>
          </cell>
          <cell r="Q1159">
            <v>14.153384216440486</v>
          </cell>
          <cell r="R1159">
            <v>17.125594901892988</v>
          </cell>
          <cell r="S1159">
            <v>13.388429752066115</v>
          </cell>
          <cell r="T1159">
            <v>16.2</v>
          </cell>
          <cell r="U1159">
            <v>10.823176165513313</v>
          </cell>
          <cell r="V1159">
            <v>4.1887300113797981</v>
          </cell>
          <cell r="W1159">
            <v>0.31286193294873804</v>
          </cell>
          <cell r="X1159">
            <v>11.357654000847303</v>
          </cell>
          <cell r="Y1159">
            <v>11.083975591188334</v>
          </cell>
          <cell r="Z1159">
            <v>10.823176165513313</v>
          </cell>
          <cell r="AF1159" t="e">
            <v>#REF!</v>
          </cell>
          <cell r="AM1159">
            <v>0</v>
          </cell>
          <cell r="AN1159">
            <v>0</v>
          </cell>
        </row>
        <row r="1160">
          <cell r="A1160">
            <v>6738</v>
          </cell>
          <cell r="B1160">
            <v>61728</v>
          </cell>
          <cell r="C1160" t="str">
            <v xml:space="preserve">Château de France rouge </v>
          </cell>
          <cell r="D1160">
            <v>2008</v>
          </cell>
          <cell r="E1160" t="str">
            <v>blanc</v>
          </cell>
          <cell r="F1160" t="str">
            <v>75 cl</v>
          </cell>
          <cell r="G1160">
            <v>13.51</v>
          </cell>
          <cell r="H1160">
            <v>0</v>
          </cell>
          <cell r="I1160">
            <v>0</v>
          </cell>
          <cell r="J1160">
            <v>4.4699999999999997E-2</v>
          </cell>
          <cell r="K1160">
            <v>0</v>
          </cell>
          <cell r="L1160">
            <v>1.4999740686316883E-2</v>
          </cell>
          <cell r="M1160">
            <v>0.1</v>
          </cell>
          <cell r="N1160">
            <v>13.669699740686317</v>
          </cell>
          <cell r="O1160">
            <v>16.081999694925081</v>
          </cell>
          <cell r="P1160">
            <v>0.35</v>
          </cell>
          <cell r="Q1160">
            <v>21.030307293363563</v>
          </cell>
          <cell r="R1160">
            <v>25.446671824969911</v>
          </cell>
          <cell r="S1160">
            <v>20.578512396694215</v>
          </cell>
          <cell r="T1160">
            <v>24.9</v>
          </cell>
          <cell r="U1160">
            <v>16.081999694925081</v>
          </cell>
          <cell r="V1160">
            <v>6.908812656007898</v>
          </cell>
          <cell r="W1160">
            <v>0.33572945035219104</v>
          </cell>
          <cell r="X1160">
            <v>16.876172519365824</v>
          </cell>
          <cell r="Y1160">
            <v>16.469517759863034</v>
          </cell>
          <cell r="Z1160">
            <v>16.081999694925081</v>
          </cell>
          <cell r="AF1160" t="e">
            <v>#REF!</v>
          </cell>
          <cell r="AM1160">
            <v>9.1735537190082646</v>
          </cell>
          <cell r="AN1160">
            <v>8.2561983471074392</v>
          </cell>
        </row>
        <row r="1161">
          <cell r="A1161">
            <v>6739</v>
          </cell>
          <cell r="B1161">
            <v>314095</v>
          </cell>
          <cell r="C1161" t="str">
            <v xml:space="preserve">Château de France blanc </v>
          </cell>
          <cell r="D1161">
            <v>2015</v>
          </cell>
          <cell r="E1161" t="str">
            <v>blanc</v>
          </cell>
          <cell r="F1161" t="str">
            <v>75 cl</v>
          </cell>
          <cell r="G1161">
            <v>14.74</v>
          </cell>
          <cell r="H1161">
            <v>0</v>
          </cell>
          <cell r="I1161">
            <v>0</v>
          </cell>
          <cell r="J1161">
            <v>4.4699999999999997E-2</v>
          </cell>
          <cell r="K1161">
            <v>0</v>
          </cell>
          <cell r="L1161">
            <v>1.4999740686316883E-2</v>
          </cell>
          <cell r="M1161">
            <v>0.1</v>
          </cell>
          <cell r="N1161">
            <v>14.899699740686318</v>
          </cell>
          <cell r="O1161">
            <v>17.529058518454491</v>
          </cell>
          <cell r="P1161">
            <v>0.35</v>
          </cell>
          <cell r="Q1161">
            <v>22.922614985671256</v>
          </cell>
          <cell r="R1161">
            <v>27.736364132662217</v>
          </cell>
          <cell r="S1161">
            <v>21.652892561983471</v>
          </cell>
          <cell r="T1161">
            <v>26.2</v>
          </cell>
          <cell r="U1161">
            <v>17.529058518454491</v>
          </cell>
          <cell r="V1161">
            <v>6.7531928212971533</v>
          </cell>
          <cell r="W1161">
            <v>0.31188409594540289</v>
          </cell>
          <cell r="X1161">
            <v>18.394691037884343</v>
          </cell>
          <cell r="Y1161">
            <v>17.951445470706407</v>
          </cell>
          <cell r="Z1161">
            <v>17.529058518454491</v>
          </cell>
          <cell r="AF1161" t="e">
            <v>#REF!</v>
          </cell>
          <cell r="AM1161">
            <v>7.3553719008264471</v>
          </cell>
          <cell r="AN1161">
            <v>6.6198347107438025</v>
          </cell>
        </row>
        <row r="1163">
          <cell r="A1163" t="str">
            <v>Médoc</v>
          </cell>
          <cell r="AC1163">
            <v>6</v>
          </cell>
          <cell r="AD1163">
            <v>0</v>
          </cell>
          <cell r="AE1163">
            <v>0</v>
          </cell>
          <cell r="AF1163" t="e">
            <v>#REF!</v>
          </cell>
          <cell r="AG1163">
            <v>0</v>
          </cell>
          <cell r="AH1163" t="e">
            <v>#DIV/0!</v>
          </cell>
          <cell r="AI1163" t="e">
            <v>#REF!</v>
          </cell>
          <cell r="AJ1163">
            <v>0</v>
          </cell>
          <cell r="AK1163" t="e">
            <v>#DIV/0!</v>
          </cell>
          <cell r="AM1163">
            <v>0</v>
          </cell>
          <cell r="AN1163">
            <v>0</v>
          </cell>
        </row>
        <row r="1164">
          <cell r="A1164" t="str">
            <v>Médoc</v>
          </cell>
        </row>
        <row r="1165">
          <cell r="B1165" t="str">
            <v>Château Patache d'Aux</v>
          </cell>
          <cell r="AF1165" t="e">
            <v>#REF!</v>
          </cell>
          <cell r="AM1165">
            <v>7.3553719008264471</v>
          </cell>
          <cell r="AN1165">
            <v>6.6198347107438025</v>
          </cell>
        </row>
        <row r="1166">
          <cell r="A1166">
            <v>6815</v>
          </cell>
          <cell r="B1166">
            <v>604791</v>
          </cell>
          <cell r="C1166" t="str">
            <v xml:space="preserve">Médoc, Château Patache d'Aux </v>
          </cell>
          <cell r="D1166">
            <v>2011</v>
          </cell>
          <cell r="E1166" t="str">
            <v>rouge</v>
          </cell>
          <cell r="F1166" t="str">
            <v>75 cl</v>
          </cell>
          <cell r="G1166">
            <v>10.57</v>
          </cell>
          <cell r="H1166">
            <v>0</v>
          </cell>
          <cell r="I1166">
            <v>0</v>
          </cell>
          <cell r="J1166">
            <v>4.4699999999999997E-2</v>
          </cell>
          <cell r="K1166">
            <v>0</v>
          </cell>
          <cell r="L1166">
            <v>1.4999740686316883E-2</v>
          </cell>
          <cell r="M1166">
            <v>0.1</v>
          </cell>
          <cell r="N1166">
            <v>10.729699740686318</v>
          </cell>
          <cell r="O1166">
            <v>12.623176165513316</v>
          </cell>
          <cell r="P1166">
            <v>0.35</v>
          </cell>
          <cell r="Q1166">
            <v>16.507230370286642</v>
          </cell>
          <cell r="R1166">
            <v>19.973748748046837</v>
          </cell>
          <cell r="S1166">
            <v>15.785123966942148</v>
          </cell>
          <cell r="T1166">
            <v>19.099999999999998</v>
          </cell>
          <cell r="U1166">
            <v>12.623176165513316</v>
          </cell>
          <cell r="V1166">
            <v>5.0554242262558304</v>
          </cell>
          <cell r="W1166">
            <v>0.32026509496175681</v>
          </cell>
          <cell r="X1166">
            <v>13.246542889736194</v>
          </cell>
          <cell r="Y1166">
            <v>12.92734908516424</v>
          </cell>
          <cell r="Z1166">
            <v>12.623176165513316</v>
          </cell>
          <cell r="AC1166">
            <v>37</v>
          </cell>
          <cell r="AD1166">
            <v>0</v>
          </cell>
          <cell r="AE1166">
            <v>0</v>
          </cell>
          <cell r="AF1166" t="e">
            <v>#REF!</v>
          </cell>
          <cell r="AG1166">
            <v>0</v>
          </cell>
          <cell r="AH1166" t="e">
            <v>#DIV/0!</v>
          </cell>
          <cell r="AI1166" t="e">
            <v>#REF!</v>
          </cell>
          <cell r="AJ1166">
            <v>0</v>
          </cell>
          <cell r="AK1166" t="e">
            <v>#DIV/0!</v>
          </cell>
          <cell r="AM1166">
            <v>0</v>
          </cell>
          <cell r="AN1166">
            <v>0</v>
          </cell>
        </row>
        <row r="1167">
          <cell r="A1167">
            <v>6816</v>
          </cell>
          <cell r="B1167">
            <v>604792</v>
          </cell>
          <cell r="C1167" t="str">
            <v xml:space="preserve">Médoc, Château Patache d'Aux </v>
          </cell>
          <cell r="D1167">
            <v>2012</v>
          </cell>
          <cell r="E1167" t="str">
            <v>rouge</v>
          </cell>
          <cell r="F1167" t="str">
            <v>75 cl</v>
          </cell>
          <cell r="G1167">
            <v>10.57</v>
          </cell>
          <cell r="H1167">
            <v>0</v>
          </cell>
          <cell r="I1167">
            <v>0</v>
          </cell>
          <cell r="J1167">
            <v>4.4699999999999997E-2</v>
          </cell>
          <cell r="K1167">
            <v>0</v>
          </cell>
          <cell r="L1167">
            <v>1.4999740686316883E-2</v>
          </cell>
          <cell r="M1167">
            <v>0.1</v>
          </cell>
          <cell r="N1167">
            <v>10.729699740686318</v>
          </cell>
          <cell r="O1167">
            <v>12.623176165513316</v>
          </cell>
          <cell r="P1167">
            <v>0.35</v>
          </cell>
          <cell r="Q1167">
            <v>16.507230370286642</v>
          </cell>
          <cell r="R1167">
            <v>19.973748748046837</v>
          </cell>
          <cell r="S1167">
            <v>15.785123966942148</v>
          </cell>
          <cell r="T1167">
            <v>19.099999999999998</v>
          </cell>
          <cell r="U1167">
            <v>12.623176165513316</v>
          </cell>
          <cell r="V1167">
            <v>5.0554242262558304</v>
          </cell>
          <cell r="W1167">
            <v>0.32026509496175681</v>
          </cell>
          <cell r="X1167">
            <v>13.246542889736194</v>
          </cell>
          <cell r="Y1167">
            <v>12.92734908516424</v>
          </cell>
          <cell r="Z1167">
            <v>12.623176165513316</v>
          </cell>
          <cell r="AC1167">
            <v>37</v>
          </cell>
          <cell r="AD1167">
            <v>0</v>
          </cell>
          <cell r="AE1167">
            <v>0</v>
          </cell>
          <cell r="AF1167" t="e">
            <v>#REF!</v>
          </cell>
          <cell r="AG1167">
            <v>0</v>
          </cell>
          <cell r="AH1167" t="e">
            <v>#DIV/0!</v>
          </cell>
          <cell r="AI1167" t="e">
            <v>#REF!</v>
          </cell>
          <cell r="AJ1167">
            <v>0</v>
          </cell>
          <cell r="AK1167" t="e">
            <v>#DIV/0!</v>
          </cell>
          <cell r="AM1167">
            <v>0</v>
          </cell>
          <cell r="AN1167">
            <v>0</v>
          </cell>
        </row>
        <row r="1168">
          <cell r="A1168">
            <v>6819</v>
          </cell>
          <cell r="B1168">
            <v>626194</v>
          </cell>
          <cell r="C1168" t="str">
            <v>MEDOC, Château Patache d'Aux</v>
          </cell>
          <cell r="D1168">
            <v>2014</v>
          </cell>
          <cell r="E1168" t="str">
            <v>rouge</v>
          </cell>
          <cell r="F1168">
            <v>37.5</v>
          </cell>
          <cell r="G1168">
            <v>6.86</v>
          </cell>
          <cell r="H1168">
            <v>0</v>
          </cell>
          <cell r="I1168">
            <v>0</v>
          </cell>
          <cell r="J1168">
            <v>4.4699999999999997E-2</v>
          </cell>
          <cell r="K1168">
            <v>0</v>
          </cell>
          <cell r="L1168">
            <v>1.4999740686316883E-2</v>
          </cell>
          <cell r="M1168">
            <v>0.1</v>
          </cell>
          <cell r="N1168">
            <v>7.0196997406863169</v>
          </cell>
          <cell r="O1168">
            <v>8.2584702831603725</v>
          </cell>
          <cell r="P1168">
            <v>0.35</v>
          </cell>
          <cell r="Q1168">
            <v>10.799538062594333</v>
          </cell>
          <cell r="R1168">
            <v>13.067441055739144</v>
          </cell>
          <cell r="S1168">
            <v>10.330578512396695</v>
          </cell>
          <cell r="T1168">
            <v>12.5</v>
          </cell>
          <cell r="U1168">
            <v>8.2584702831603725</v>
          </cell>
          <cell r="V1168">
            <v>3.310878771710378</v>
          </cell>
          <cell r="W1168">
            <v>0.32049306510156456</v>
          </cell>
          <cell r="X1168">
            <v>8.666295976155947</v>
          </cell>
          <cell r="Y1168">
            <v>8.4574695670919482</v>
          </cell>
          <cell r="Z1168">
            <v>8.2584702831603725</v>
          </cell>
          <cell r="AC1168">
            <v>37</v>
          </cell>
          <cell r="AD1168">
            <v>418.92561983471069</v>
          </cell>
          <cell r="AE1168">
            <v>12.687930117479823</v>
          </cell>
          <cell r="AF1168" t="e">
            <v>#REF!</v>
          </cell>
          <cell r="AG1168">
            <v>10.378825619834711</v>
          </cell>
          <cell r="AH1168">
            <v>0.28318482136663947</v>
          </cell>
          <cell r="AI1168" t="e">
            <v>#REF!</v>
          </cell>
          <cell r="AJ1168">
            <v>9.9070247933884286</v>
          </cell>
          <cell r="AK1168">
            <v>0.24904803451675125</v>
          </cell>
          <cell r="AM1168">
            <v>11.322314049586776</v>
          </cell>
          <cell r="AN1168">
            <v>10.190082644628099</v>
          </cell>
        </row>
        <row r="1169">
          <cell r="B1169" t="str">
            <v>Château Bois de Roc</v>
          </cell>
          <cell r="AM1169" t="e">
            <v>#REF!</v>
          </cell>
          <cell r="AN1169" t="e">
            <v>#REF!</v>
          </cell>
        </row>
        <row r="1170">
          <cell r="A1170">
            <v>6817</v>
          </cell>
          <cell r="B1170">
            <v>609590</v>
          </cell>
          <cell r="C1170" t="str">
            <v>MEDOC, Château Bois de Roc, cru artisan</v>
          </cell>
          <cell r="D1170">
            <v>2010</v>
          </cell>
          <cell r="E1170" t="str">
            <v>rouge</v>
          </cell>
          <cell r="F1170" t="str">
            <v>75 cl</v>
          </cell>
          <cell r="G1170">
            <v>6</v>
          </cell>
          <cell r="H1170">
            <v>0</v>
          </cell>
          <cell r="I1170">
            <v>0</v>
          </cell>
          <cell r="J1170">
            <v>4.4699999999999997E-2</v>
          </cell>
          <cell r="K1170">
            <v>0</v>
          </cell>
          <cell r="L1170">
            <v>1.4999740686316883E-2</v>
          </cell>
          <cell r="M1170">
            <v>0.1</v>
          </cell>
          <cell r="N1170">
            <v>6.1596997406863165</v>
          </cell>
          <cell r="O1170">
            <v>7.2467055772780196</v>
          </cell>
          <cell r="P1170">
            <v>0.35</v>
          </cell>
          <cell r="Q1170">
            <v>9.4764611395174096</v>
          </cell>
          <cell r="R1170">
            <v>11.466517978816066</v>
          </cell>
          <cell r="S1170">
            <v>9.1735537190082646</v>
          </cell>
          <cell r="T1170">
            <v>11.1</v>
          </cell>
          <cell r="U1170">
            <v>7.2467055772780196</v>
          </cell>
          <cell r="V1170">
            <v>3.013853978321948</v>
          </cell>
          <cell r="W1170">
            <v>0.32853723547473485</v>
          </cell>
          <cell r="X1170">
            <v>7.6045675810942175</v>
          </cell>
          <cell r="Y1170">
            <v>7.4213249887786947</v>
          </cell>
          <cell r="Z1170">
            <v>7.2467055772780196</v>
          </cell>
          <cell r="AF1170" t="e">
            <v>#REF!</v>
          </cell>
          <cell r="AM1170">
            <v>0</v>
          </cell>
          <cell r="AN1170">
            <v>0</v>
          </cell>
        </row>
        <row r="1171">
          <cell r="A1171">
            <v>6811</v>
          </cell>
          <cell r="B1171">
            <v>604690</v>
          </cell>
          <cell r="C1171" t="str">
            <v>MEDOC, Château Bois de Roc, cru artisan</v>
          </cell>
          <cell r="D1171">
            <v>2015</v>
          </cell>
          <cell r="E1171" t="str">
            <v>rouge</v>
          </cell>
          <cell r="F1171">
            <v>37.5</v>
          </cell>
          <cell r="G1171">
            <v>5</v>
          </cell>
          <cell r="H1171">
            <v>0</v>
          </cell>
          <cell r="I1171">
            <v>0</v>
          </cell>
          <cell r="J1171">
            <v>4.4699999999999997E-2</v>
          </cell>
          <cell r="K1171">
            <v>0</v>
          </cell>
          <cell r="L1171">
            <v>1.4999740686316883E-2</v>
          </cell>
          <cell r="M1171">
            <v>0.1</v>
          </cell>
          <cell r="N1171">
            <v>5.1596997406863165</v>
          </cell>
          <cell r="O1171">
            <v>6.0702349890427252</v>
          </cell>
          <cell r="P1171">
            <v>0.35</v>
          </cell>
          <cell r="Q1171">
            <v>7.9379996010558713</v>
          </cell>
          <cell r="R1171">
            <v>9.604979517277604</v>
          </cell>
          <cell r="S1171">
            <v>7.3553719008264471</v>
          </cell>
          <cell r="T1171">
            <v>8.9</v>
          </cell>
          <cell r="U1171">
            <v>6.0702349890427252</v>
          </cell>
          <cell r="V1171">
            <v>2.1956721601401306</v>
          </cell>
          <cell r="W1171">
            <v>0.29851273188421995</v>
          </cell>
          <cell r="X1171">
            <v>6.3699996798596494</v>
          </cell>
          <cell r="Y1171">
            <v>6.2165057116702611</v>
          </cell>
          <cell r="Z1171">
            <v>6.0702349890427252</v>
          </cell>
          <cell r="AF1171" t="e">
            <v>#REF!</v>
          </cell>
          <cell r="AM1171">
            <v>0</v>
          </cell>
          <cell r="AN1171">
            <v>0</v>
          </cell>
        </row>
        <row r="1172">
          <cell r="A1172">
            <v>6812</v>
          </cell>
          <cell r="B1172">
            <v>609595</v>
          </cell>
          <cell r="C1172" t="str">
            <v>MEDOC, Château Bois de Roc, cru artisan</v>
          </cell>
          <cell r="D1172">
            <v>2015</v>
          </cell>
          <cell r="E1172" t="str">
            <v>rouge</v>
          </cell>
          <cell r="F1172" t="str">
            <v>75 cl</v>
          </cell>
          <cell r="G1172">
            <v>7.22</v>
          </cell>
          <cell r="H1172">
            <v>0</v>
          </cell>
          <cell r="I1172">
            <v>0</v>
          </cell>
          <cell r="J1172">
            <v>4.4699999999999997E-2</v>
          </cell>
          <cell r="K1172">
            <v>0</v>
          </cell>
          <cell r="L1172">
            <v>1.4999740686316883E-2</v>
          </cell>
          <cell r="M1172">
            <v>0.1</v>
          </cell>
          <cell r="N1172">
            <v>7.3796997406863163</v>
          </cell>
          <cell r="O1172">
            <v>8.6819996949250786</v>
          </cell>
          <cell r="P1172">
            <v>0.35</v>
          </cell>
          <cell r="Q1172">
            <v>11.353384216440487</v>
          </cell>
          <cell r="R1172">
            <v>13.737594901892988</v>
          </cell>
          <cell r="S1172">
            <v>11.239669421487603</v>
          </cell>
          <cell r="T1172">
            <v>13.6</v>
          </cell>
          <cell r="U1172">
            <v>8.6819996949250786</v>
          </cell>
          <cell r="V1172">
            <v>3.8599696808012869</v>
          </cell>
          <cell r="W1172">
            <v>0.34342377307129096</v>
          </cell>
          <cell r="X1172">
            <v>9.1107404206003899</v>
          </cell>
          <cell r="Y1172">
            <v>8.8912045068509844</v>
          </cell>
          <cell r="Z1172">
            <v>8.6819996949250786</v>
          </cell>
          <cell r="AF1172" t="e">
            <v>#REF!</v>
          </cell>
          <cell r="AM1172">
            <v>6.3636363636363642</v>
          </cell>
          <cell r="AN1172">
            <v>5.7272727272727275</v>
          </cell>
        </row>
        <row r="1173">
          <cell r="A1173" t="str">
            <v>Haut-Médoc</v>
          </cell>
          <cell r="AF1173" t="e">
            <v>#REF!</v>
          </cell>
          <cell r="AM1173">
            <v>11.322314049586776</v>
          </cell>
          <cell r="AN1173">
            <v>10.190082644628099</v>
          </cell>
        </row>
        <row r="1174">
          <cell r="B1174" t="str">
            <v>Château De Mour Larigaudière</v>
          </cell>
          <cell r="AF1174" t="e">
            <v>#REF!</v>
          </cell>
          <cell r="AM1174">
            <v>0</v>
          </cell>
          <cell r="AN1174">
            <v>0</v>
          </cell>
        </row>
        <row r="1175">
          <cell r="A1175">
            <v>6820</v>
          </cell>
          <cell r="B1175">
            <v>66659</v>
          </cell>
          <cell r="C1175" t="str">
            <v>Château De Mour Larigaudière</v>
          </cell>
          <cell r="D1175">
            <v>2009</v>
          </cell>
          <cell r="E1175" t="str">
            <v>rouge</v>
          </cell>
          <cell r="F1175" t="str">
            <v>75 cl</v>
          </cell>
          <cell r="G1175">
            <v>7.28</v>
          </cell>
          <cell r="H1175">
            <v>0</v>
          </cell>
          <cell r="I1175">
            <v>0</v>
          </cell>
          <cell r="J1175">
            <v>4.4699999999999997E-2</v>
          </cell>
          <cell r="K1175">
            <v>0</v>
          </cell>
          <cell r="L1175">
            <v>1.4999740686316883E-2</v>
          </cell>
          <cell r="M1175">
            <v>0.1</v>
          </cell>
          <cell r="N1175">
            <v>7.4396997406863168</v>
          </cell>
          <cell r="O1175">
            <v>8.5878820478662554</v>
          </cell>
          <cell r="P1175">
            <v>0.35</v>
          </cell>
          <cell r="Q1175">
            <v>11.445691908748179</v>
          </cell>
          <cell r="R1175">
            <v>13.849287209585297</v>
          </cell>
          <cell r="S1175">
            <v>11.322314049586776</v>
          </cell>
          <cell r="T1175">
            <v>13.7</v>
          </cell>
          <cell r="U1175">
            <v>8.5878820478662554</v>
          </cell>
          <cell r="V1175">
            <v>3.8826143089004592</v>
          </cell>
          <cell r="W1175">
            <v>0.34291703020215736</v>
          </cell>
          <cell r="X1175">
            <v>9.1848144946744643</v>
          </cell>
          <cell r="Y1175">
            <v>8.9634936634774913</v>
          </cell>
          <cell r="Z1175">
            <v>8.752587930219196</v>
          </cell>
          <cell r="AC1175">
            <v>37</v>
          </cell>
          <cell r="AD1175">
            <v>0</v>
          </cell>
          <cell r="AE1175">
            <v>0</v>
          </cell>
          <cell r="AF1175" t="e">
            <v>#REF!</v>
          </cell>
          <cell r="AG1175">
            <v>0</v>
          </cell>
          <cell r="AH1175" t="e">
            <v>#DIV/0!</v>
          </cell>
          <cell r="AI1175" t="e">
            <v>#REF!</v>
          </cell>
          <cell r="AJ1175">
            <v>0</v>
          </cell>
          <cell r="AK1175" t="e">
            <v>#DIV/0!</v>
          </cell>
          <cell r="AM1175">
            <v>0</v>
          </cell>
          <cell r="AN1175">
            <v>0</v>
          </cell>
        </row>
        <row r="1176">
          <cell r="B1176" t="str">
            <v>Château de Camensac</v>
          </cell>
          <cell r="AF1176" t="e">
            <v>#REF!</v>
          </cell>
          <cell r="AM1176">
            <v>6.3636363636363642</v>
          </cell>
          <cell r="AN1176">
            <v>5.7272727272727275</v>
          </cell>
        </row>
        <row r="1177">
          <cell r="A1177">
            <v>6829</v>
          </cell>
          <cell r="B1177">
            <v>686390</v>
          </cell>
          <cell r="C1177" t="str">
            <v>Château de Camensac, Grand Cru classé</v>
          </cell>
          <cell r="D1177">
            <v>2010</v>
          </cell>
          <cell r="E1177" t="str">
            <v>rouge</v>
          </cell>
          <cell r="F1177" t="str">
            <v>75 cl</v>
          </cell>
          <cell r="G1177">
            <v>21.13</v>
          </cell>
          <cell r="H1177">
            <v>0</v>
          </cell>
          <cell r="I1177">
            <v>0</v>
          </cell>
          <cell r="J1177">
            <v>4.4699999999999997E-2</v>
          </cell>
          <cell r="K1177">
            <v>0</v>
          </cell>
          <cell r="L1177">
            <v>1.4999740686316883E-2</v>
          </cell>
          <cell r="M1177">
            <v>0.1</v>
          </cell>
          <cell r="N1177">
            <v>21.289699740686316</v>
          </cell>
          <cell r="O1177">
            <v>24.881999694925078</v>
          </cell>
          <cell r="P1177">
            <v>0.35</v>
          </cell>
          <cell r="Q1177">
            <v>32.753384216440487</v>
          </cell>
          <cell r="R1177">
            <v>39.631594901892989</v>
          </cell>
          <cell r="S1177">
            <v>29.834710743801654</v>
          </cell>
          <cell r="T1177">
            <v>36.1</v>
          </cell>
          <cell r="U1177">
            <v>24.881999694925078</v>
          </cell>
          <cell r="V1177">
            <v>8.5450110031153379</v>
          </cell>
          <cell r="W1177">
            <v>0.28641172614320104</v>
          </cell>
          <cell r="X1177">
            <v>26.283579926773228</v>
          </cell>
          <cell r="Y1177">
            <v>25.650240651429296</v>
          </cell>
          <cell r="Z1177">
            <v>25.046705577278018</v>
          </cell>
          <cell r="AC1177">
            <v>37</v>
          </cell>
          <cell r="AD1177">
            <v>492.31404958677689</v>
          </cell>
          <cell r="AE1177">
            <v>12.168779044066685</v>
          </cell>
          <cell r="AF1177" t="e">
            <v>#REF!</v>
          </cell>
          <cell r="AG1177">
            <v>12.197014049586778</v>
          </cell>
          <cell r="AH1177">
            <v>0.26787821147186058</v>
          </cell>
          <cell r="AI1177" t="e">
            <v>#REF!</v>
          </cell>
          <cell r="AJ1177">
            <v>11.642561983471076</v>
          </cell>
          <cell r="AK1177">
            <v>0.2330124801256119</v>
          </cell>
          <cell r="AM1177">
            <v>13.305785123966944</v>
          </cell>
          <cell r="AN1177">
            <v>11.975206611570249</v>
          </cell>
        </row>
        <row r="1178">
          <cell r="B1178" t="str">
            <v>Château Sociando-Mallet</v>
          </cell>
          <cell r="AF1178" t="e">
            <v>#REF!</v>
          </cell>
          <cell r="AM1178">
            <v>0</v>
          </cell>
          <cell r="AN1178">
            <v>0</v>
          </cell>
        </row>
        <row r="1179">
          <cell r="A1179">
            <v>6825</v>
          </cell>
          <cell r="B1179">
            <v>672090</v>
          </cell>
          <cell r="C1179" t="str">
            <v>Château Sociando-Mallet</v>
          </cell>
          <cell r="D1179">
            <v>2010</v>
          </cell>
          <cell r="E1179" t="str">
            <v>rouge</v>
          </cell>
          <cell r="F1179" t="str">
            <v>75 cl</v>
          </cell>
          <cell r="G1179">
            <v>26.93</v>
          </cell>
          <cell r="H1179">
            <v>0</v>
          </cell>
          <cell r="I1179">
            <v>0</v>
          </cell>
          <cell r="J1179">
            <v>4.4699999999999997E-2</v>
          </cell>
          <cell r="K1179">
            <v>0</v>
          </cell>
          <cell r="L1179">
            <v>1.4999740686316883E-2</v>
          </cell>
          <cell r="M1179">
            <v>0.1</v>
          </cell>
          <cell r="N1179">
            <v>27.089699740686317</v>
          </cell>
          <cell r="O1179">
            <v>31.705529106689784</v>
          </cell>
          <cell r="P1179">
            <v>0.35</v>
          </cell>
          <cell r="Q1179">
            <v>41.676461139517407</v>
          </cell>
          <cell r="R1179">
            <v>50.42851797881606</v>
          </cell>
          <cell r="S1179">
            <v>38.099173553719012</v>
          </cell>
          <cell r="T1179">
            <v>46.1</v>
          </cell>
          <cell r="U1179">
            <v>31.705529106689784</v>
          </cell>
          <cell r="V1179">
            <v>11.009473813032695</v>
          </cell>
          <cell r="W1179">
            <v>0.28896883543968677</v>
          </cell>
          <cell r="X1179">
            <v>33.444073753933722</v>
          </cell>
          <cell r="Y1179">
            <v>32.638192458658217</v>
          </cell>
          <cell r="Z1179">
            <v>31.870234989042729</v>
          </cell>
          <cell r="AC1179">
            <v>37</v>
          </cell>
          <cell r="AD1179">
            <v>0</v>
          </cell>
          <cell r="AE1179">
            <v>0</v>
          </cell>
          <cell r="AF1179" t="e">
            <v>#REF!</v>
          </cell>
          <cell r="AG1179">
            <v>0</v>
          </cell>
          <cell r="AH1179" t="e">
            <v>#DIV/0!</v>
          </cell>
          <cell r="AI1179" t="e">
            <v>#REF!</v>
          </cell>
          <cell r="AJ1179">
            <v>0</v>
          </cell>
          <cell r="AK1179" t="e">
            <v>#DIV/0!</v>
          </cell>
          <cell r="AM1179">
            <v>0</v>
          </cell>
          <cell r="AN1179">
            <v>0</v>
          </cell>
        </row>
        <row r="1180">
          <cell r="B1180" t="str">
            <v>Château Latour Carnet</v>
          </cell>
          <cell r="AF1180" t="e">
            <v>#REF!</v>
          </cell>
          <cell r="AM1180">
            <v>33.1404958677686</v>
          </cell>
          <cell r="AN1180">
            <v>29.826446280991739</v>
          </cell>
        </row>
        <row r="1181">
          <cell r="A1181">
            <v>6826</v>
          </cell>
          <cell r="C1181" t="str">
            <v>Château Latour Carnet 4ème cru classé</v>
          </cell>
          <cell r="D1181">
            <v>2008</v>
          </cell>
          <cell r="E1181" t="str">
            <v>rouge</v>
          </cell>
          <cell r="F1181" t="str">
            <v>75 cl</v>
          </cell>
          <cell r="G1181">
            <v>23.15</v>
          </cell>
          <cell r="H1181">
            <v>0</v>
          </cell>
          <cell r="I1181">
            <v>0</v>
          </cell>
          <cell r="J1181">
            <v>4.4699999999999997E-2</v>
          </cell>
          <cell r="K1181">
            <v>0</v>
          </cell>
          <cell r="L1181">
            <v>1.4999740686316883E-2</v>
          </cell>
          <cell r="M1181">
            <v>0.1</v>
          </cell>
          <cell r="N1181">
            <v>23.9</v>
          </cell>
          <cell r="O1181">
            <v>27.952941176470585</v>
          </cell>
          <cell r="P1181">
            <v>0.35</v>
          </cell>
          <cell r="Q1181">
            <v>36.769230769230766</v>
          </cell>
          <cell r="R1181">
            <v>44.490769230769224</v>
          </cell>
          <cell r="S1181">
            <v>38.099173553719012</v>
          </cell>
          <cell r="T1181">
            <v>46.1</v>
          </cell>
          <cell r="U1181">
            <v>27.952941176470585</v>
          </cell>
          <cell r="V1181">
            <v>14.199173553719014</v>
          </cell>
          <cell r="W1181">
            <v>0.3726898047722344</v>
          </cell>
          <cell r="X1181">
            <v>29.506172839506171</v>
          </cell>
          <cell r="Y1181">
            <v>28.795180722891565</v>
          </cell>
          <cell r="Z1181">
            <v>28.117647058823529</v>
          </cell>
          <cell r="AC1181">
            <v>37</v>
          </cell>
          <cell r="AD1181">
            <v>1531.9834710743803</v>
          </cell>
          <cell r="AE1181">
            <v>9.6914619283328101</v>
          </cell>
          <cell r="AF1181" t="e">
            <v>#REF!</v>
          </cell>
          <cell r="AG1181">
            <v>37.954683471074382</v>
          </cell>
          <cell r="AH1181">
            <v>0.19483718619400034</v>
          </cell>
          <cell r="AI1181" t="e">
            <v>#REF!</v>
          </cell>
          <cell r="AJ1181">
            <v>36.22933884297521</v>
          </cell>
          <cell r="AK1181">
            <v>0.15649303253537636</v>
          </cell>
          <cell r="AM1181">
            <v>41.404958677685954</v>
          </cell>
          <cell r="AN1181">
            <v>37.264462809917362</v>
          </cell>
        </row>
        <row r="1182">
          <cell r="A1182" t="str">
            <v>Listrac Médoc</v>
          </cell>
          <cell r="AF1182" t="e">
            <v>#REF!</v>
          </cell>
          <cell r="AM1182" t="e">
            <v>#REF!</v>
          </cell>
          <cell r="AN1182" t="e">
            <v>#REF!</v>
          </cell>
        </row>
        <row r="1183">
          <cell r="B1183" t="str">
            <v>Château Reverdi, Christian Thomas</v>
          </cell>
          <cell r="AF1183" t="e">
            <v>#REF!</v>
          </cell>
          <cell r="AM1183">
            <v>0</v>
          </cell>
          <cell r="AN1183">
            <v>0</v>
          </cell>
        </row>
        <row r="1184">
          <cell r="A1184">
            <v>6831</v>
          </cell>
          <cell r="C1184" t="str">
            <v>Château Reverdi  cru bourgeois 1/2 bout.</v>
          </cell>
          <cell r="D1184">
            <v>2009</v>
          </cell>
          <cell r="E1184" t="str">
            <v>rouge</v>
          </cell>
          <cell r="F1184">
            <v>37.5</v>
          </cell>
          <cell r="G1184">
            <v>4.07</v>
          </cell>
          <cell r="H1184">
            <v>0</v>
          </cell>
          <cell r="I1184">
            <v>0</v>
          </cell>
          <cell r="J1184">
            <v>4.4699999999999997E-2</v>
          </cell>
          <cell r="K1184">
            <v>0</v>
          </cell>
          <cell r="L1184">
            <v>1.4999740686316883E-2</v>
          </cell>
          <cell r="M1184">
            <v>0.1</v>
          </cell>
          <cell r="N1184">
            <v>4.2296997406863168</v>
          </cell>
          <cell r="O1184">
            <v>4.8114114596309614</v>
          </cell>
          <cell r="P1184">
            <v>0.35</v>
          </cell>
          <cell r="Q1184">
            <v>6.5072303702866412</v>
          </cell>
          <cell r="R1184">
            <v>7.873748748046836</v>
          </cell>
          <cell r="S1184">
            <v>6.3636363636363642</v>
          </cell>
          <cell r="T1184">
            <v>7.7</v>
          </cell>
          <cell r="U1184">
            <v>4.8114114596309614</v>
          </cell>
          <cell r="V1184">
            <v>2.1339366229500474</v>
          </cell>
          <cell r="W1184">
            <v>0.33533289789215026</v>
          </cell>
          <cell r="X1184">
            <v>5.2218515317115015</v>
          </cell>
          <cell r="Y1184">
            <v>5.096023783959418</v>
          </cell>
          <cell r="Z1184">
            <v>4.976117341983902</v>
          </cell>
          <cell r="AC1184">
            <v>11</v>
          </cell>
          <cell r="AD1184" t="e">
            <v>#REF!</v>
          </cell>
          <cell r="AE1184" t="e">
            <v>#REF!</v>
          </cell>
          <cell r="AF1184" t="e">
            <v>#REF!</v>
          </cell>
          <cell r="AG1184" t="e">
            <v>#REF!</v>
          </cell>
          <cell r="AH1184" t="e">
            <v>#REF!</v>
          </cell>
          <cell r="AI1184" t="e">
            <v>#REF!</v>
          </cell>
          <cell r="AJ1184" t="e">
            <v>#REF!</v>
          </cell>
          <cell r="AK1184" t="e">
            <v>#REF!</v>
          </cell>
          <cell r="AM1184" t="e">
            <v>#REF!</v>
          </cell>
          <cell r="AN1184" t="e">
            <v>#REF!</v>
          </cell>
        </row>
        <row r="1185">
          <cell r="A1185">
            <v>6836</v>
          </cell>
          <cell r="B1185">
            <v>60259</v>
          </cell>
          <cell r="C1185" t="str">
            <v>Château Reverdi  cru bourgeois</v>
          </cell>
          <cell r="D1185">
            <v>2009</v>
          </cell>
          <cell r="E1185" t="str">
            <v>rouge</v>
          </cell>
          <cell r="F1185" t="str">
            <v>75 cl</v>
          </cell>
          <cell r="G1185">
            <v>8.77</v>
          </cell>
          <cell r="H1185">
            <v>0</v>
          </cell>
          <cell r="I1185">
            <v>0</v>
          </cell>
          <cell r="J1185">
            <v>4.4699999999999997E-2</v>
          </cell>
          <cell r="K1185">
            <v>0</v>
          </cell>
          <cell r="L1185">
            <v>1.4999740686316883E-2</v>
          </cell>
          <cell r="M1185">
            <v>0.1</v>
          </cell>
          <cell r="N1185">
            <v>8.929699740686317</v>
          </cell>
          <cell r="O1185">
            <v>10.340823224336843</v>
          </cell>
          <cell r="P1185">
            <v>0.35</v>
          </cell>
          <cell r="Q1185">
            <v>13.737999601055872</v>
          </cell>
          <cell r="R1185">
            <v>16.622979517277603</v>
          </cell>
          <cell r="S1185">
            <v>13.305785123966944</v>
          </cell>
          <cell r="T1185">
            <v>16.100000000000001</v>
          </cell>
          <cell r="U1185">
            <v>10.340823224336843</v>
          </cell>
          <cell r="V1185">
            <v>4.3760853832806266</v>
          </cell>
          <cell r="W1185">
            <v>0.32888592010991041</v>
          </cell>
          <cell r="X1185">
            <v>11.024320667513971</v>
          </cell>
          <cell r="Y1185">
            <v>10.758674386369057</v>
          </cell>
          <cell r="Z1185">
            <v>10.505529106689785</v>
          </cell>
          <cell r="AC1185">
            <v>11</v>
          </cell>
          <cell r="AD1185" t="e">
            <v>#REF!</v>
          </cell>
          <cell r="AE1185" t="e">
            <v>#REF!</v>
          </cell>
          <cell r="AF1185" t="e">
            <v>#REF!</v>
          </cell>
          <cell r="AG1185" t="e">
            <v>#REF!</v>
          </cell>
          <cell r="AH1185" t="e">
            <v>#REF!</v>
          </cell>
          <cell r="AI1185" t="e">
            <v>#REF!</v>
          </cell>
          <cell r="AJ1185" t="e">
            <v>#REF!</v>
          </cell>
          <cell r="AK1185" t="e">
            <v>#REF!</v>
          </cell>
          <cell r="AM1185" t="e">
            <v>#REF!</v>
          </cell>
          <cell r="AN1185" t="e">
            <v>#REF!</v>
          </cell>
        </row>
        <row r="1186">
          <cell r="A1186" t="str">
            <v>Moulis-en-Médoc</v>
          </cell>
          <cell r="AF1186" t="e">
            <v>#REF!</v>
          </cell>
          <cell r="AM1186">
            <v>33.1404958677686</v>
          </cell>
          <cell r="AN1186">
            <v>29.826446280991739</v>
          </cell>
        </row>
        <row r="1187">
          <cell r="B1187" t="str">
            <v>Château Chasse Spleen</v>
          </cell>
          <cell r="AF1187" t="e">
            <v>#REF!</v>
          </cell>
          <cell r="AM1187">
            <v>0</v>
          </cell>
          <cell r="AN1187">
            <v>0</v>
          </cell>
        </row>
        <row r="1188">
          <cell r="A1188">
            <v>6850</v>
          </cell>
          <cell r="B1188">
            <v>675491</v>
          </cell>
          <cell r="C1188" t="str">
            <v>Château Chasse Spleen</v>
          </cell>
          <cell r="D1188">
            <v>2011</v>
          </cell>
          <cell r="E1188" t="str">
            <v>rouge</v>
          </cell>
          <cell r="F1188" t="str">
            <v>75 cl</v>
          </cell>
          <cell r="G1188">
            <v>22.8</v>
          </cell>
          <cell r="H1188">
            <v>0</v>
          </cell>
          <cell r="I1188">
            <v>0</v>
          </cell>
          <cell r="J1188">
            <v>4.4699999999999997E-2</v>
          </cell>
          <cell r="K1188">
            <v>0</v>
          </cell>
          <cell r="L1188">
            <v>1.4999740686316883E-2</v>
          </cell>
          <cell r="M1188">
            <v>0.1</v>
          </cell>
          <cell r="N1188">
            <v>22.959699740686318</v>
          </cell>
          <cell r="O1188">
            <v>26.846705577278023</v>
          </cell>
          <cell r="P1188">
            <v>0.35</v>
          </cell>
          <cell r="Q1188">
            <v>35.322614985671258</v>
          </cell>
          <cell r="R1188">
            <v>42.740364132662222</v>
          </cell>
          <cell r="S1188">
            <v>33.1404958677686</v>
          </cell>
          <cell r="T1188">
            <v>40.1</v>
          </cell>
          <cell r="U1188">
            <v>26.846705577278023</v>
          </cell>
          <cell r="V1188">
            <v>10.180796127082282</v>
          </cell>
          <cell r="W1188">
            <v>0.30720108014387926</v>
          </cell>
          <cell r="X1188">
            <v>28.34530832183496</v>
          </cell>
          <cell r="Y1188">
            <v>27.662288844200386</v>
          </cell>
          <cell r="Z1188">
            <v>27.011411459630963</v>
          </cell>
          <cell r="AC1188">
            <v>37</v>
          </cell>
          <cell r="AD1188">
            <v>0</v>
          </cell>
          <cell r="AE1188">
            <v>0</v>
          </cell>
          <cell r="AF1188" t="e">
            <v>#REF!</v>
          </cell>
          <cell r="AG1188">
            <v>0</v>
          </cell>
          <cell r="AH1188" t="e">
            <v>#DIV/0!</v>
          </cell>
          <cell r="AI1188" t="e">
            <v>#REF!</v>
          </cell>
          <cell r="AJ1188">
            <v>0</v>
          </cell>
          <cell r="AK1188" t="e">
            <v>#DIV/0!</v>
          </cell>
          <cell r="AM1188">
            <v>0</v>
          </cell>
          <cell r="AN1188">
            <v>0</v>
          </cell>
        </row>
        <row r="1189">
          <cell r="A1189">
            <v>6851</v>
          </cell>
          <cell r="B1189">
            <v>675490</v>
          </cell>
          <cell r="C1189" t="str">
            <v>Château Chasse Spleen</v>
          </cell>
          <cell r="D1189">
            <v>2010</v>
          </cell>
          <cell r="E1189" t="str">
            <v>rouge</v>
          </cell>
          <cell r="F1189" t="str">
            <v>75 cl</v>
          </cell>
          <cell r="G1189">
            <v>30.4</v>
          </cell>
          <cell r="H1189">
            <v>0</v>
          </cell>
          <cell r="I1189">
            <v>0</v>
          </cell>
          <cell r="J1189">
            <v>4.4699999999999997E-2</v>
          </cell>
          <cell r="K1189">
            <v>0</v>
          </cell>
          <cell r="L1189">
            <v>1.4999740686316883E-2</v>
          </cell>
          <cell r="M1189">
            <v>0.1</v>
          </cell>
          <cell r="N1189">
            <v>30.559699740686316</v>
          </cell>
          <cell r="O1189">
            <v>35.787882047866255</v>
          </cell>
          <cell r="P1189">
            <v>0.35</v>
          </cell>
          <cell r="Q1189">
            <v>47.014922677978944</v>
          </cell>
          <cell r="R1189">
            <v>56.888056440354518</v>
          </cell>
          <cell r="S1189">
            <v>41.404958677685954</v>
          </cell>
          <cell r="T1189">
            <v>50.1</v>
          </cell>
          <cell r="U1189">
            <v>35.787882047866255</v>
          </cell>
          <cell r="V1189">
            <v>10.845258936999638</v>
          </cell>
          <cell r="W1189">
            <v>0.26193140346845434</v>
          </cell>
          <cell r="X1189">
            <v>37.728024371217671</v>
          </cell>
          <cell r="Y1189">
            <v>36.818915350224479</v>
          </cell>
          <cell r="Z1189">
            <v>35.952587930219195</v>
          </cell>
          <cell r="AC1189">
            <v>37</v>
          </cell>
          <cell r="AD1189">
            <v>773.63636363636363</v>
          </cell>
          <cell r="AE1189">
            <v>10.793270458872474</v>
          </cell>
          <cell r="AF1189" t="e">
            <v>#REF!</v>
          </cell>
          <cell r="AG1189">
            <v>19.166736363636364</v>
          </cell>
          <cell r="AH1189">
            <v>0.22732282326459766</v>
          </cell>
          <cell r="AI1189" t="e">
            <v>#REF!</v>
          </cell>
          <cell r="AJ1189">
            <v>18.295454545454547</v>
          </cell>
          <cell r="AK1189">
            <v>0.19052572845938145</v>
          </cell>
          <cell r="AM1189">
            <v>20.90909090909091</v>
          </cell>
          <cell r="AN1189">
            <v>18.81818181818182</v>
          </cell>
        </row>
        <row r="1190">
          <cell r="A1190" t="str">
            <v>Margaux</v>
          </cell>
          <cell r="AF1190" t="e">
            <v>#REF!</v>
          </cell>
          <cell r="AM1190" t="e">
            <v>#REF!</v>
          </cell>
          <cell r="AN1190" t="e">
            <v>#REF!</v>
          </cell>
        </row>
        <row r="1191">
          <cell r="B1191" t="str">
            <v>Château Haut Breton Larigaudière</v>
          </cell>
          <cell r="AF1191" t="e">
            <v>#REF!</v>
          </cell>
          <cell r="AM1191" t="e">
            <v>#REF!</v>
          </cell>
          <cell r="AN1191" t="e">
            <v>#REF!</v>
          </cell>
        </row>
        <row r="1192">
          <cell r="A1192">
            <v>6849</v>
          </cell>
          <cell r="B1192">
            <v>608593</v>
          </cell>
          <cell r="C1192" t="str">
            <v>Château Haut Breton Larigaudière  cru bourgeois 1/2 bt</v>
          </cell>
          <cell r="D1192">
            <v>2013</v>
          </cell>
          <cell r="E1192" t="str">
            <v>rouge</v>
          </cell>
          <cell r="F1192">
            <v>37.5</v>
          </cell>
          <cell r="G1192">
            <v>8.5500000000000007</v>
          </cell>
          <cell r="H1192">
            <v>0</v>
          </cell>
          <cell r="I1192">
            <v>0</v>
          </cell>
          <cell r="J1192">
            <v>4.4699999999999997E-2</v>
          </cell>
          <cell r="K1192">
            <v>0</v>
          </cell>
          <cell r="L1192">
            <v>1.4999740686316883E-2</v>
          </cell>
          <cell r="M1192">
            <v>0.1</v>
          </cell>
          <cell r="N1192">
            <v>8.7096997406863181</v>
          </cell>
          <cell r="O1192">
            <v>10.246705577278021</v>
          </cell>
          <cell r="P1192">
            <v>0.35</v>
          </cell>
          <cell r="Q1192">
            <v>13.399538062594335</v>
          </cell>
          <cell r="R1192">
            <v>16.213441055739146</v>
          </cell>
          <cell r="S1192">
            <v>13.140495867768596</v>
          </cell>
          <cell r="T1192">
            <v>15.9</v>
          </cell>
          <cell r="U1192">
            <v>10.246705577278021</v>
          </cell>
          <cell r="V1192">
            <v>4.430796127082278</v>
          </cell>
          <cell r="W1192">
            <v>0.33718637193519219</v>
          </cell>
          <cell r="X1192">
            <v>10.752715729242368</v>
          </cell>
          <cell r="Y1192">
            <v>10.493614145405203</v>
          </cell>
          <cell r="Z1192">
            <v>10.246705577278021</v>
          </cell>
          <cell r="AC1192">
            <v>34</v>
          </cell>
          <cell r="AD1192" t="e">
            <v>#REF!</v>
          </cell>
          <cell r="AE1192" t="e">
            <v>#REF!</v>
          </cell>
          <cell r="AF1192" t="e">
            <v>#REF!</v>
          </cell>
          <cell r="AG1192" t="e">
            <v>#REF!</v>
          </cell>
          <cell r="AH1192" t="e">
            <v>#REF!</v>
          </cell>
          <cell r="AI1192" t="e">
            <v>#REF!</v>
          </cell>
          <cell r="AJ1192" t="e">
            <v>#REF!</v>
          </cell>
          <cell r="AK1192" t="e">
            <v>#REF!</v>
          </cell>
          <cell r="AM1192" t="e">
            <v>#REF!</v>
          </cell>
          <cell r="AN1192" t="e">
            <v>#REF!</v>
          </cell>
        </row>
        <row r="1193">
          <cell r="A1193">
            <v>6840</v>
          </cell>
          <cell r="B1193">
            <v>608594</v>
          </cell>
          <cell r="C1193" t="str">
            <v>Château Haut Breton Larigaudière  cru bourgeois 1/2 bt</v>
          </cell>
          <cell r="D1193">
            <v>2014</v>
          </cell>
          <cell r="E1193" t="str">
            <v>rouge</v>
          </cell>
          <cell r="F1193">
            <v>37.5</v>
          </cell>
          <cell r="G1193">
            <v>8.89</v>
          </cell>
          <cell r="H1193">
            <v>0</v>
          </cell>
          <cell r="I1193">
            <v>0</v>
          </cell>
          <cell r="J1193">
            <v>4.4699999999999997E-2</v>
          </cell>
          <cell r="K1193">
            <v>0</v>
          </cell>
          <cell r="L1193">
            <v>1.4999740686316883E-2</v>
          </cell>
          <cell r="M1193">
            <v>0.1</v>
          </cell>
          <cell r="N1193">
            <v>9.049699740686318</v>
          </cell>
          <cell r="O1193">
            <v>10.646705577278022</v>
          </cell>
          <cell r="P1193">
            <v>0.35</v>
          </cell>
          <cell r="Q1193">
            <v>13.922614985671258</v>
          </cell>
          <cell r="R1193">
            <v>16.84636413266222</v>
          </cell>
          <cell r="S1193">
            <v>13.140495867768596</v>
          </cell>
          <cell r="T1193">
            <v>15.9</v>
          </cell>
          <cell r="U1193">
            <v>10.646705577278022</v>
          </cell>
          <cell r="V1193">
            <v>4.0907961270822781</v>
          </cell>
          <cell r="W1193">
            <v>0.31131215809871421</v>
          </cell>
          <cell r="X1193">
            <v>11.172468815662119</v>
          </cell>
          <cell r="Y1193">
            <v>10.903252699622071</v>
          </cell>
          <cell r="Z1193">
            <v>10.646705577278022</v>
          </cell>
          <cell r="AC1193">
            <v>34</v>
          </cell>
          <cell r="AD1193" t="e">
            <v>#REF!</v>
          </cell>
          <cell r="AE1193" t="e">
            <v>#REF!</v>
          </cell>
          <cell r="AF1193" t="e">
            <v>#REF!</v>
          </cell>
          <cell r="AG1193" t="e">
            <v>#REF!</v>
          </cell>
          <cell r="AH1193" t="e">
            <v>#REF!</v>
          </cell>
          <cell r="AI1193" t="e">
            <v>#REF!</v>
          </cell>
          <cell r="AJ1193" t="e">
            <v>#REF!</v>
          </cell>
          <cell r="AK1193" t="e">
            <v>#REF!</v>
          </cell>
          <cell r="AM1193" t="e">
            <v>#REF!</v>
          </cell>
          <cell r="AN1193" t="e">
            <v>#REF!</v>
          </cell>
        </row>
        <row r="1194">
          <cell r="A1194">
            <v>6841</v>
          </cell>
          <cell r="B1194">
            <v>608594</v>
          </cell>
          <cell r="C1194" t="str">
            <v>Château Haut Breton Larigaudière  cru bourgeois 1/2 bt</v>
          </cell>
          <cell r="D1194">
            <v>2015</v>
          </cell>
          <cell r="E1194" t="str">
            <v>rouge</v>
          </cell>
          <cell r="F1194">
            <v>37.5</v>
          </cell>
          <cell r="G1194">
            <v>10.62</v>
          </cell>
          <cell r="H1194">
            <v>0</v>
          </cell>
          <cell r="I1194">
            <v>0</v>
          </cell>
          <cell r="J1194">
            <v>4.4699999999999997E-2</v>
          </cell>
          <cell r="K1194">
            <v>0</v>
          </cell>
          <cell r="L1194">
            <v>1.4999740686316883E-2</v>
          </cell>
          <cell r="M1194">
            <v>0.1</v>
          </cell>
          <cell r="N1194">
            <v>10.779699740686317</v>
          </cell>
          <cell r="O1194">
            <v>12.681999694925079</v>
          </cell>
          <cell r="P1194">
            <v>0.35</v>
          </cell>
          <cell r="Q1194">
            <v>16.584153447209719</v>
          </cell>
          <cell r="R1194">
            <v>20.066825671123759</v>
          </cell>
          <cell r="S1194">
            <v>16.115702479338843</v>
          </cell>
          <cell r="T1194">
            <v>19.5</v>
          </cell>
          <cell r="U1194">
            <v>12.681999694925079</v>
          </cell>
          <cell r="V1194">
            <v>5.3360027386525264</v>
          </cell>
          <cell r="W1194">
            <v>0.33110581096254138</v>
          </cell>
          <cell r="X1194">
            <v>13.308271284797922</v>
          </cell>
          <cell r="Y1194">
            <v>12.987590049019659</v>
          </cell>
          <cell r="Z1194">
            <v>12.681999694925079</v>
          </cell>
          <cell r="AC1194">
            <v>34</v>
          </cell>
          <cell r="AD1194" t="e">
            <v>#REF!</v>
          </cell>
          <cell r="AE1194" t="e">
            <v>#REF!</v>
          </cell>
          <cell r="AF1194" t="e">
            <v>#REF!</v>
          </cell>
          <cell r="AG1194" t="e">
            <v>#REF!</v>
          </cell>
          <cell r="AH1194" t="e">
            <v>#REF!</v>
          </cell>
          <cell r="AI1194" t="e">
            <v>#REF!</v>
          </cell>
          <cell r="AJ1194" t="e">
            <v>#REF!</v>
          </cell>
          <cell r="AK1194" t="e">
            <v>#REF!</v>
          </cell>
          <cell r="AM1194" t="e">
            <v>#REF!</v>
          </cell>
          <cell r="AN1194" t="e">
            <v>#REF!</v>
          </cell>
        </row>
        <row r="1195">
          <cell r="A1195">
            <v>6843</v>
          </cell>
          <cell r="B1195">
            <v>606493</v>
          </cell>
          <cell r="C1195" t="str">
            <v>Château Haut Breton Larigaudière  cru bourgeois</v>
          </cell>
          <cell r="D1195">
            <v>2013</v>
          </cell>
          <cell r="E1195" t="str">
            <v>rouge</v>
          </cell>
          <cell r="F1195" t="str">
            <v>75 cl</v>
          </cell>
          <cell r="G1195">
            <v>14.65</v>
          </cell>
          <cell r="H1195">
            <v>0</v>
          </cell>
          <cell r="I1195">
            <v>0</v>
          </cell>
          <cell r="J1195">
            <v>4.4699999999999997E-2</v>
          </cell>
          <cell r="K1195">
            <v>0</v>
          </cell>
          <cell r="L1195">
            <v>1.4999740686316883E-2</v>
          </cell>
          <cell r="M1195">
            <v>0.1</v>
          </cell>
          <cell r="N1195">
            <v>14.809699740686318</v>
          </cell>
          <cell r="O1195">
            <v>17.423176165513315</v>
          </cell>
          <cell r="P1195">
            <v>0.35</v>
          </cell>
          <cell r="Q1195">
            <v>22.784153447209718</v>
          </cell>
          <cell r="R1195">
            <v>27.568825671123758</v>
          </cell>
          <cell r="S1195">
            <v>20.90909090909091</v>
          </cell>
          <cell r="T1195">
            <v>25.3</v>
          </cell>
          <cell r="U1195">
            <v>17.423176165513315</v>
          </cell>
          <cell r="V1195">
            <v>6.0993911684045923</v>
          </cell>
          <cell r="W1195">
            <v>0.29171001240195876</v>
          </cell>
          <cell r="X1195">
            <v>18.283579926773232</v>
          </cell>
          <cell r="Y1195">
            <v>17.843011735766648</v>
          </cell>
          <cell r="Z1195">
            <v>17.423176165513315</v>
          </cell>
          <cell r="AC1195">
            <v>34</v>
          </cell>
          <cell r="AD1195" t="e">
            <v>#REF!</v>
          </cell>
          <cell r="AE1195" t="e">
            <v>#REF!</v>
          </cell>
          <cell r="AF1195" t="e">
            <v>#REF!</v>
          </cell>
          <cell r="AG1195" t="e">
            <v>#REF!</v>
          </cell>
          <cell r="AH1195" t="e">
            <v>#REF!</v>
          </cell>
          <cell r="AI1195" t="e">
            <v>#REF!</v>
          </cell>
          <cell r="AJ1195" t="e">
            <v>#REF!</v>
          </cell>
          <cell r="AK1195" t="e">
            <v>#REF!</v>
          </cell>
          <cell r="AM1195" t="e">
            <v>#REF!</v>
          </cell>
          <cell r="AN1195" t="e">
            <v>#REF!</v>
          </cell>
        </row>
        <row r="1196">
          <cell r="A1196">
            <v>6844</v>
          </cell>
          <cell r="B1196">
            <v>606494</v>
          </cell>
          <cell r="C1196" t="str">
            <v>Château Haut Breton Larigaudière  cru bourgeois</v>
          </cell>
          <cell r="D1196">
            <v>2014</v>
          </cell>
          <cell r="E1196" t="str">
            <v>rouge</v>
          </cell>
          <cell r="F1196" t="str">
            <v>75 cl</v>
          </cell>
          <cell r="G1196">
            <v>15.73</v>
          </cell>
          <cell r="H1196">
            <v>0</v>
          </cell>
          <cell r="I1196">
            <v>0</v>
          </cell>
          <cell r="J1196">
            <v>4.4699999999999997E-2</v>
          </cell>
          <cell r="K1196">
            <v>0</v>
          </cell>
          <cell r="L1196">
            <v>1.4999740686316883E-2</v>
          </cell>
          <cell r="M1196">
            <v>0.1</v>
          </cell>
          <cell r="N1196">
            <v>15.889699740686318</v>
          </cell>
          <cell r="O1196">
            <v>18.693764400807432</v>
          </cell>
          <cell r="P1196">
            <v>0.35</v>
          </cell>
          <cell r="Q1196">
            <v>24.445691908748181</v>
          </cell>
          <cell r="R1196">
            <v>29.579287209585299</v>
          </cell>
          <cell r="S1196">
            <v>22.561983471074381</v>
          </cell>
          <cell r="T1196">
            <v>27.3</v>
          </cell>
          <cell r="U1196">
            <v>18.693764400807432</v>
          </cell>
          <cell r="V1196">
            <v>6.6722837303880631</v>
          </cell>
          <cell r="W1196">
            <v>0.29573125691463575</v>
          </cell>
          <cell r="X1196">
            <v>19.616913260106564</v>
          </cell>
          <cell r="Y1196">
            <v>19.144216555043759</v>
          </cell>
          <cell r="Z1196">
            <v>18.693764400807432</v>
          </cell>
          <cell r="AC1196">
            <v>34</v>
          </cell>
          <cell r="AD1196" t="e">
            <v>#REF!</v>
          </cell>
          <cell r="AE1196" t="e">
            <v>#REF!</v>
          </cell>
          <cell r="AF1196" t="e">
            <v>#REF!</v>
          </cell>
          <cell r="AG1196" t="e">
            <v>#REF!</v>
          </cell>
          <cell r="AH1196" t="e">
            <v>#REF!</v>
          </cell>
          <cell r="AI1196" t="e">
            <v>#REF!</v>
          </cell>
          <cell r="AJ1196" t="e">
            <v>#REF!</v>
          </cell>
          <cell r="AK1196" t="e">
            <v>#REF!</v>
          </cell>
          <cell r="AM1196" t="e">
            <v>#REF!</v>
          </cell>
          <cell r="AN1196" t="e">
            <v>#REF!</v>
          </cell>
        </row>
        <row r="1197">
          <cell r="A1197">
            <v>6845</v>
          </cell>
          <cell r="B1197">
            <v>606495</v>
          </cell>
          <cell r="C1197" t="str">
            <v>Château Haut Breton Larigaudière  cru bourgeois</v>
          </cell>
          <cell r="D1197">
            <v>2015</v>
          </cell>
          <cell r="E1197" t="str">
            <v>rouge</v>
          </cell>
          <cell r="F1197" t="str">
            <v>75 cl</v>
          </cell>
          <cell r="G1197">
            <v>18.3</v>
          </cell>
          <cell r="H1197">
            <v>0</v>
          </cell>
          <cell r="I1197">
            <v>0</v>
          </cell>
          <cell r="J1197">
            <v>4.4699999999999997E-2</v>
          </cell>
          <cell r="K1197">
            <v>0</v>
          </cell>
          <cell r="L1197">
            <v>1.4999740686316883E-2</v>
          </cell>
          <cell r="M1197">
            <v>0.1</v>
          </cell>
          <cell r="N1197">
            <v>18.459699740686318</v>
          </cell>
          <cell r="O1197">
            <v>21.717293812572141</v>
          </cell>
          <cell r="P1197">
            <v>0.35</v>
          </cell>
          <cell r="Q1197">
            <v>28.399538062594335</v>
          </cell>
          <cell r="R1197">
            <v>34.363441055739145</v>
          </cell>
          <cell r="S1197">
            <v>24.710743801652892</v>
          </cell>
          <cell r="T1197">
            <v>29.9</v>
          </cell>
          <cell r="U1197">
            <v>21.717293812572141</v>
          </cell>
          <cell r="V1197">
            <v>6.2510440609665743</v>
          </cell>
          <cell r="W1197">
            <v>0.25296867270132289</v>
          </cell>
          <cell r="X1197">
            <v>22.789752766279403</v>
          </cell>
          <cell r="Y1197">
            <v>22.240602097212431</v>
          </cell>
          <cell r="Z1197">
            <v>21.717293812572141</v>
          </cell>
          <cell r="AC1197">
            <v>34</v>
          </cell>
          <cell r="AD1197" t="e">
            <v>#REF!</v>
          </cell>
          <cell r="AE1197" t="e">
            <v>#REF!</v>
          </cell>
          <cell r="AF1197" t="e">
            <v>#REF!</v>
          </cell>
          <cell r="AG1197" t="e">
            <v>#REF!</v>
          </cell>
          <cell r="AH1197" t="e">
            <v>#REF!</v>
          </cell>
          <cell r="AI1197" t="e">
            <v>#REF!</v>
          </cell>
          <cell r="AJ1197" t="e">
            <v>#REF!</v>
          </cell>
          <cell r="AK1197" t="e">
            <v>#REF!</v>
          </cell>
          <cell r="AM1197" t="e">
            <v>#REF!</v>
          </cell>
          <cell r="AN1197" t="e">
            <v>#REF!</v>
          </cell>
        </row>
        <row r="1198">
          <cell r="A1198" t="str">
            <v>Pauillac</v>
          </cell>
          <cell r="AF1198" t="e">
            <v>#REF!</v>
          </cell>
          <cell r="AM1198" t="e">
            <v>#REF!</v>
          </cell>
          <cell r="AN1198" t="e">
            <v>#REF!</v>
          </cell>
        </row>
        <row r="1199">
          <cell r="B1199" t="str">
            <v>Château Croizet Bages</v>
          </cell>
          <cell r="AF1199" t="e">
            <v>#REF!</v>
          </cell>
          <cell r="AM1199" t="e">
            <v>#REF!</v>
          </cell>
          <cell r="AN1199" t="e">
            <v>#REF!</v>
          </cell>
        </row>
        <row r="1200">
          <cell r="A1200">
            <v>6860</v>
          </cell>
          <cell r="B1200">
            <v>686490</v>
          </cell>
          <cell r="C1200" t="str">
            <v>Château Croizet Bages, AC Pauillac</v>
          </cell>
          <cell r="D1200">
            <v>2010</v>
          </cell>
          <cell r="E1200" t="str">
            <v>rouge</v>
          </cell>
          <cell r="F1200" t="str">
            <v>75 cl</v>
          </cell>
          <cell r="G1200">
            <v>26.9</v>
          </cell>
          <cell r="H1200">
            <v>0</v>
          </cell>
          <cell r="I1200">
            <v>0</v>
          </cell>
          <cell r="J1200">
            <v>4.4699999999999997E-2</v>
          </cell>
          <cell r="K1200">
            <v>0</v>
          </cell>
          <cell r="L1200">
            <v>1.4999740686316883E-2</v>
          </cell>
          <cell r="M1200">
            <v>0.1</v>
          </cell>
          <cell r="N1200">
            <v>27.059699740686316</v>
          </cell>
          <cell r="O1200">
            <v>31.834940871395666</v>
          </cell>
          <cell r="P1200">
            <v>0.35</v>
          </cell>
          <cell r="Q1200">
            <v>41.630307293363565</v>
          </cell>
          <cell r="R1200">
            <v>50.372671824969913</v>
          </cell>
          <cell r="S1200">
            <v>41.404958677685954</v>
          </cell>
          <cell r="T1200">
            <v>50.1</v>
          </cell>
          <cell r="U1200">
            <v>31.834940871395666</v>
          </cell>
          <cell r="V1200">
            <v>14.345258936999638</v>
          </cell>
          <cell r="W1200">
            <v>0.34646234159220679</v>
          </cell>
          <cell r="X1200">
            <v>33.407036716896684</v>
          </cell>
          <cell r="Y1200">
            <v>32.602047880344962</v>
          </cell>
          <cell r="Z1200">
            <v>31.834940871395666</v>
          </cell>
          <cell r="AC1200">
            <v>34</v>
          </cell>
          <cell r="AD1200" t="e">
            <v>#REF!</v>
          </cell>
          <cell r="AE1200" t="e">
            <v>#REF!</v>
          </cell>
          <cell r="AF1200" t="e">
            <v>#REF!</v>
          </cell>
          <cell r="AG1200" t="e">
            <v>#REF!</v>
          </cell>
          <cell r="AH1200" t="e">
            <v>#REF!</v>
          </cell>
          <cell r="AI1200" t="e">
            <v>#REF!</v>
          </cell>
          <cell r="AJ1200" t="e">
            <v>#REF!</v>
          </cell>
          <cell r="AK1200" t="e">
            <v>#REF!</v>
          </cell>
          <cell r="AM1200" t="e">
            <v>#REF!</v>
          </cell>
          <cell r="AN1200" t="e">
            <v>#REF!</v>
          </cell>
        </row>
        <row r="1201">
          <cell r="A1201" t="str">
            <v>Saint-Estèphe</v>
          </cell>
          <cell r="AM1201" t="e">
            <v>#REF!</v>
          </cell>
          <cell r="AN1201" t="e">
            <v>#REF!</v>
          </cell>
        </row>
        <row r="1202">
          <cell r="B1202" t="str">
            <v>Château La Peyre</v>
          </cell>
          <cell r="AF1202" t="e">
            <v>#REF!</v>
          </cell>
          <cell r="AM1202" t="e">
            <v>#REF!</v>
          </cell>
          <cell r="AN1202" t="e">
            <v>#REF!</v>
          </cell>
        </row>
        <row r="1203">
          <cell r="A1203">
            <v>6876</v>
          </cell>
          <cell r="B1203">
            <v>668493</v>
          </cell>
          <cell r="C1203" t="str">
            <v>SAINT-ESTEPHE, Château La Peyre</v>
          </cell>
          <cell r="D1203">
            <v>2015</v>
          </cell>
          <cell r="E1203" t="str">
            <v>rouge</v>
          </cell>
          <cell r="F1203">
            <v>37.5</v>
          </cell>
          <cell r="G1203">
            <v>5.86</v>
          </cell>
          <cell r="H1203">
            <v>0</v>
          </cell>
          <cell r="I1203">
            <v>0</v>
          </cell>
          <cell r="J1203">
            <v>4.4699999999999997E-2</v>
          </cell>
          <cell r="K1203">
            <v>0</v>
          </cell>
          <cell r="L1203">
            <v>1.4999740686316883E-2</v>
          </cell>
          <cell r="M1203">
            <v>0.1</v>
          </cell>
          <cell r="N1203">
            <v>6.0196997406863169</v>
          </cell>
          <cell r="O1203">
            <v>7.081999694925079</v>
          </cell>
          <cell r="P1203">
            <v>0.35</v>
          </cell>
          <cell r="Q1203">
            <v>9.261076524132795</v>
          </cell>
          <cell r="R1203">
            <v>11.205902594200682</v>
          </cell>
          <cell r="S1203">
            <v>8.677685950413224</v>
          </cell>
          <cell r="T1203">
            <v>10.5</v>
          </cell>
          <cell r="U1203">
            <v>7.081999694925079</v>
          </cell>
          <cell r="V1203">
            <v>2.6579862097269071</v>
          </cell>
          <cell r="W1203">
            <v>0.30630126797805307</v>
          </cell>
          <cell r="X1203">
            <v>7.4317280749213781</v>
          </cell>
          <cell r="Y1203">
            <v>7.2526502899835146</v>
          </cell>
          <cell r="Z1203">
            <v>7.081999694925079</v>
          </cell>
          <cell r="AF1203" t="e">
            <v>#REF!</v>
          </cell>
          <cell r="AM1203">
            <v>6.776859504132231</v>
          </cell>
          <cell r="AN1203">
            <v>6.0991735537190079</v>
          </cell>
        </row>
        <row r="1204">
          <cell r="A1204">
            <v>6877</v>
          </cell>
          <cell r="B1204">
            <v>668392</v>
          </cell>
          <cell r="C1204" t="str">
            <v xml:space="preserve">AC Saint-Estèphe Château La Peyre </v>
          </cell>
          <cell r="D1204">
            <v>2012</v>
          </cell>
          <cell r="E1204" t="str">
            <v>rouge</v>
          </cell>
          <cell r="F1204" t="str">
            <v>75 cl</v>
          </cell>
          <cell r="G1204">
            <v>11.21</v>
          </cell>
          <cell r="H1204">
            <v>0</v>
          </cell>
          <cell r="I1204">
            <v>0</v>
          </cell>
          <cell r="J1204">
            <v>4.4699999999999997E-2</v>
          </cell>
          <cell r="K1204">
            <v>0</v>
          </cell>
          <cell r="L1204">
            <v>1.4999740686316883E-2</v>
          </cell>
          <cell r="M1204">
            <v>0.1</v>
          </cell>
          <cell r="N1204">
            <v>11.369699740686318</v>
          </cell>
          <cell r="O1204">
            <v>13.376117341983905</v>
          </cell>
          <cell r="P1204">
            <v>0.35</v>
          </cell>
          <cell r="Q1204">
            <v>17.491845754902027</v>
          </cell>
          <cell r="R1204">
            <v>21.165133363431451</v>
          </cell>
          <cell r="S1204">
            <v>16.611570247933884</v>
          </cell>
          <cell r="T1204">
            <v>20.099999999999998</v>
          </cell>
          <cell r="U1204">
            <v>13.376117341983905</v>
          </cell>
          <cell r="V1204">
            <v>5.2418705072475653</v>
          </cell>
          <cell r="W1204">
            <v>0.31555538874475397</v>
          </cell>
          <cell r="X1204">
            <v>14.036666346526317</v>
          </cell>
          <cell r="Y1204">
            <v>13.698433422513638</v>
          </cell>
          <cell r="Z1204">
            <v>13.376117341983905</v>
          </cell>
          <cell r="AF1204" t="e">
            <v>#REF!</v>
          </cell>
          <cell r="AM1204" t="e">
            <v>#REF!</v>
          </cell>
          <cell r="AN1204" t="e">
            <v>#REF!</v>
          </cell>
        </row>
        <row r="1205">
          <cell r="A1205">
            <v>6878</v>
          </cell>
          <cell r="B1205">
            <v>668393</v>
          </cell>
          <cell r="C1205" t="str">
            <v xml:space="preserve">AC Saint-Estèphe Château La Peyre </v>
          </cell>
          <cell r="D1205">
            <v>2013</v>
          </cell>
          <cell r="E1205" t="str">
            <v>rouge</v>
          </cell>
          <cell r="F1205" t="str">
            <v>75 cl</v>
          </cell>
          <cell r="G1205">
            <v>11.21</v>
          </cell>
          <cell r="H1205">
            <v>0</v>
          </cell>
          <cell r="I1205">
            <v>0</v>
          </cell>
          <cell r="J1205">
            <v>4.4699999999999997E-2</v>
          </cell>
          <cell r="K1205">
            <v>0</v>
          </cell>
          <cell r="L1205">
            <v>1.4999740686316883E-2</v>
          </cell>
          <cell r="M1205">
            <v>0.1</v>
          </cell>
          <cell r="N1205">
            <v>11.369699740686318</v>
          </cell>
          <cell r="O1205">
            <v>13.376117341983905</v>
          </cell>
          <cell r="P1205">
            <v>0.35</v>
          </cell>
          <cell r="Q1205">
            <v>17.491845754902027</v>
          </cell>
          <cell r="R1205">
            <v>21.165133363431451</v>
          </cell>
          <cell r="S1205">
            <v>16.611570247933884</v>
          </cell>
          <cell r="T1205">
            <v>20.099999999999998</v>
          </cell>
          <cell r="U1205">
            <v>13.376117341983905</v>
          </cell>
          <cell r="V1205">
            <v>5.2418705072475653</v>
          </cell>
          <cell r="W1205">
            <v>0.31555538874475397</v>
          </cell>
          <cell r="X1205">
            <v>14.036666346526317</v>
          </cell>
          <cell r="Y1205">
            <v>13.698433422513638</v>
          </cell>
          <cell r="Z1205">
            <v>13.376117341983905</v>
          </cell>
          <cell r="AF1205" t="e">
            <v>#REF!</v>
          </cell>
          <cell r="AM1205" t="e">
            <v>#REF!</v>
          </cell>
          <cell r="AN1205" t="e">
            <v>#REF!</v>
          </cell>
        </row>
        <row r="1206">
          <cell r="B1206" t="str">
            <v>Château Lafont Rochet</v>
          </cell>
          <cell r="AF1206" t="e">
            <v>#REF!</v>
          </cell>
          <cell r="AM1206" t="e">
            <v>#REF!</v>
          </cell>
          <cell r="AN1206" t="e">
            <v>#REF!</v>
          </cell>
        </row>
        <row r="1207">
          <cell r="A1207">
            <v>6879</v>
          </cell>
          <cell r="B1207">
            <v>68689</v>
          </cell>
          <cell r="C1207" t="str">
            <v>AC Saint-Estèphe Château Lafont Rochet, 4ème grand cru classé</v>
          </cell>
          <cell r="D1207">
            <v>2009</v>
          </cell>
          <cell r="E1207" t="str">
            <v>rouge</v>
          </cell>
          <cell r="F1207" t="str">
            <v>75 cl</v>
          </cell>
          <cell r="G1207">
            <v>39.75</v>
          </cell>
          <cell r="H1207">
            <v>0</v>
          </cell>
          <cell r="I1207">
            <v>0</v>
          </cell>
          <cell r="J1207">
            <v>4.4699999999999997E-2</v>
          </cell>
          <cell r="K1207">
            <v>0</v>
          </cell>
          <cell r="L1207">
            <v>1.4999740686316883E-2</v>
          </cell>
          <cell r="M1207">
            <v>0.1</v>
          </cell>
          <cell r="N1207">
            <v>39.909699740686314</v>
          </cell>
          <cell r="O1207">
            <v>46.952587930219195</v>
          </cell>
          <cell r="P1207">
            <v>0.35</v>
          </cell>
          <cell r="Q1207">
            <v>61.399538062594324</v>
          </cell>
          <cell r="R1207">
            <v>74.293441055739123</v>
          </cell>
          <cell r="S1207">
            <v>57.93388429752067</v>
          </cell>
          <cell r="T1207">
            <v>70.100000000000009</v>
          </cell>
          <cell r="U1207">
            <v>46.952587930219195</v>
          </cell>
          <cell r="V1207">
            <v>18.024184556834356</v>
          </cell>
          <cell r="W1207">
            <v>0.31111645240755448</v>
          </cell>
          <cell r="X1207">
            <v>49.27123424776088</v>
          </cell>
          <cell r="Y1207">
            <v>48.083975591188334</v>
          </cell>
          <cell r="Z1207">
            <v>46.952587930219195</v>
          </cell>
          <cell r="AF1207" t="e">
            <v>#REF!</v>
          </cell>
          <cell r="AM1207">
            <v>0</v>
          </cell>
          <cell r="AN1207">
            <v>0</v>
          </cell>
        </row>
        <row r="1208">
          <cell r="A1208" t="str">
            <v>Saint-Julien</v>
          </cell>
          <cell r="AM1208">
            <v>19.917355371900825</v>
          </cell>
          <cell r="AN1208">
            <v>17.925619834710744</v>
          </cell>
        </row>
        <row r="1209">
          <cell r="B1209" t="str">
            <v xml:space="preserve">Château La Bridane </v>
          </cell>
          <cell r="AF1209" t="e">
            <v>#REF!</v>
          </cell>
          <cell r="AM1209">
            <v>0</v>
          </cell>
          <cell r="AN1209">
            <v>0</v>
          </cell>
        </row>
        <row r="1210">
          <cell r="A1210">
            <v>6880</v>
          </cell>
          <cell r="B1210">
            <v>610792</v>
          </cell>
          <cell r="C1210" t="str">
            <v>Château La Bridane, cru bourgeois</v>
          </cell>
          <cell r="D1210">
            <v>2012</v>
          </cell>
          <cell r="E1210" t="str">
            <v>rouge</v>
          </cell>
          <cell r="F1210" t="str">
            <v>75 cl</v>
          </cell>
          <cell r="G1210">
            <v>13.51</v>
          </cell>
          <cell r="H1210">
            <v>0</v>
          </cell>
          <cell r="I1210">
            <v>0</v>
          </cell>
          <cell r="J1210">
            <v>4.4699999999999997E-2</v>
          </cell>
          <cell r="K1210">
            <v>0</v>
          </cell>
          <cell r="L1210">
            <v>1.4999740686316883E-2</v>
          </cell>
          <cell r="M1210">
            <v>0.1</v>
          </cell>
          <cell r="N1210">
            <v>13.669699740686317</v>
          </cell>
          <cell r="O1210">
            <v>16.081999694925081</v>
          </cell>
          <cell r="P1210">
            <v>0.35</v>
          </cell>
          <cell r="Q1210">
            <v>21.030307293363563</v>
          </cell>
          <cell r="R1210">
            <v>25.446671824969911</v>
          </cell>
          <cell r="S1210">
            <v>19.917355371900825</v>
          </cell>
          <cell r="T1210">
            <v>24.099999999999998</v>
          </cell>
          <cell r="U1210">
            <v>16.081999694925081</v>
          </cell>
          <cell r="V1210">
            <v>6.2476556312145082</v>
          </cell>
          <cell r="W1210">
            <v>0.31367897567508529</v>
          </cell>
          <cell r="X1210">
            <v>16.876172519365824</v>
          </cell>
          <cell r="Y1210">
            <v>16.469517759863034</v>
          </cell>
          <cell r="Z1210">
            <v>16.081999694925081</v>
          </cell>
          <cell r="AF1210" t="e">
            <v>#REF!</v>
          </cell>
          <cell r="AM1210">
            <v>8.3471074380165291</v>
          </cell>
          <cell r="AN1210">
            <v>7.5123966942148765</v>
          </cell>
        </row>
        <row r="1211">
          <cell r="A1211">
            <v>6881</v>
          </cell>
          <cell r="B1211">
            <v>610794</v>
          </cell>
          <cell r="C1211" t="str">
            <v>Château La Bridane, cru bourgeois</v>
          </cell>
          <cell r="D1211">
            <v>2014</v>
          </cell>
          <cell r="E1211" t="str">
            <v>rouge</v>
          </cell>
          <cell r="F1211" t="str">
            <v>75 cl</v>
          </cell>
          <cell r="G1211">
            <v>14.17</v>
          </cell>
          <cell r="H1211">
            <v>0</v>
          </cell>
          <cell r="I1211">
            <v>0</v>
          </cell>
          <cell r="J1211">
            <v>4.4699999999999997E-2</v>
          </cell>
          <cell r="K1211">
            <v>0</v>
          </cell>
          <cell r="L1211">
            <v>1.4999740686316883E-2</v>
          </cell>
          <cell r="M1211">
            <v>0.1</v>
          </cell>
          <cell r="N1211">
            <v>14.329699740686317</v>
          </cell>
          <cell r="O1211">
            <v>16.858470283160372</v>
          </cell>
          <cell r="P1211">
            <v>0.35</v>
          </cell>
          <cell r="Q1211">
            <v>22.045691908748179</v>
          </cell>
          <cell r="R1211">
            <v>26.675287209585296</v>
          </cell>
          <cell r="S1211">
            <v>20.578512396694215</v>
          </cell>
          <cell r="T1211">
            <v>24.9</v>
          </cell>
          <cell r="U1211">
            <v>16.858470283160372</v>
          </cell>
          <cell r="V1211">
            <v>6.2488126560078978</v>
          </cell>
          <cell r="W1211">
            <v>0.30365716119556452</v>
          </cell>
          <cell r="X1211">
            <v>17.690987334180637</v>
          </cell>
          <cell r="Y1211">
            <v>17.2646984827546</v>
          </cell>
          <cell r="Z1211">
            <v>16.858470283160372</v>
          </cell>
          <cell r="AF1211" t="e">
            <v>#REF!</v>
          </cell>
          <cell r="AM1211">
            <v>6.776859504132231</v>
          </cell>
          <cell r="AN1211">
            <v>6.0991735537190079</v>
          </cell>
        </row>
        <row r="1212">
          <cell r="B1212" t="str">
            <v xml:space="preserve">Château Gloria </v>
          </cell>
          <cell r="AF1212" t="e">
            <v>#REF!</v>
          </cell>
          <cell r="AM1212">
            <v>0</v>
          </cell>
          <cell r="AN1212">
            <v>0</v>
          </cell>
        </row>
        <row r="1213">
          <cell r="A1213">
            <v>6885</v>
          </cell>
          <cell r="B1213">
            <v>676491</v>
          </cell>
          <cell r="C1213" t="str">
            <v>Château Gloria</v>
          </cell>
          <cell r="D1213">
            <v>2011</v>
          </cell>
          <cell r="E1213" t="str">
            <v>rouge</v>
          </cell>
          <cell r="F1213" t="str">
            <v>75 cl</v>
          </cell>
          <cell r="G1213">
            <v>24.37</v>
          </cell>
          <cell r="H1213">
            <v>0</v>
          </cell>
          <cell r="I1213">
            <v>0</v>
          </cell>
          <cell r="J1213">
            <v>4.4699999999999997E-2</v>
          </cell>
          <cell r="K1213">
            <v>0</v>
          </cell>
          <cell r="L1213">
            <v>1.4999740686316883E-2</v>
          </cell>
          <cell r="M1213">
            <v>0.1</v>
          </cell>
          <cell r="N1213">
            <v>24.529699740686318</v>
          </cell>
          <cell r="O1213">
            <v>28.858470283160376</v>
          </cell>
          <cell r="P1213">
            <v>0.35</v>
          </cell>
          <cell r="Q1213">
            <v>37.737999601055876</v>
          </cell>
          <cell r="R1213">
            <v>45.662979517277606</v>
          </cell>
          <cell r="S1213">
            <v>33.1404958677686</v>
          </cell>
          <cell r="T1213">
            <v>40.1</v>
          </cell>
          <cell r="U1213">
            <v>28.858470283160376</v>
          </cell>
          <cell r="V1213">
            <v>8.6107961270822813</v>
          </cell>
          <cell r="W1213">
            <v>0.25982701530597402</v>
          </cell>
          <cell r="X1213">
            <v>30.283579926773232</v>
          </cell>
          <cell r="Y1213">
            <v>29.553855109260628</v>
          </cell>
          <cell r="Z1213">
            <v>28.858470283160376</v>
          </cell>
          <cell r="AF1213" t="e">
            <v>#REF!</v>
          </cell>
          <cell r="AM1213">
            <v>9.5041322314049594</v>
          </cell>
          <cell r="AN1213">
            <v>8.5537190082644639</v>
          </cell>
        </row>
        <row r="1214">
          <cell r="B1214" t="str">
            <v>Château Beychevelle</v>
          </cell>
          <cell r="AF1214" t="e">
            <v>#REF!</v>
          </cell>
          <cell r="AM1214">
            <v>8.3471074380165291</v>
          </cell>
          <cell r="AN1214">
            <v>7.5123966942148765</v>
          </cell>
        </row>
        <row r="1215">
          <cell r="A1215">
            <v>6886</v>
          </cell>
          <cell r="B1215">
            <v>687590</v>
          </cell>
          <cell r="C1215" t="str">
            <v>Amiral de Beychevelle</v>
          </cell>
          <cell r="D1215">
            <v>2010</v>
          </cell>
          <cell r="E1215" t="str">
            <v>rouge</v>
          </cell>
          <cell r="F1215" t="str">
            <v>75 cl</v>
          </cell>
          <cell r="G1215">
            <v>27.19</v>
          </cell>
          <cell r="H1215">
            <v>0</v>
          </cell>
          <cell r="I1215">
            <v>0</v>
          </cell>
          <cell r="J1215">
            <v>4.4699999999999997E-2</v>
          </cell>
          <cell r="K1215">
            <v>0</v>
          </cell>
          <cell r="L1215">
            <v>1.4999740686316883E-2</v>
          </cell>
          <cell r="M1215">
            <v>0.1</v>
          </cell>
          <cell r="N1215">
            <v>27.349699740686319</v>
          </cell>
          <cell r="O1215">
            <v>32.176117341983904</v>
          </cell>
          <cell r="P1215">
            <v>0.35</v>
          </cell>
          <cell r="Q1215">
            <v>42.076461139517413</v>
          </cell>
          <cell r="R1215">
            <v>50.912517978816069</v>
          </cell>
          <cell r="S1215">
            <v>40.909090909090914</v>
          </cell>
          <cell r="T1215">
            <v>49.5</v>
          </cell>
          <cell r="U1215">
            <v>32.176117341983904</v>
          </cell>
          <cell r="V1215">
            <v>13.559391168404595</v>
          </cell>
          <cell r="W1215">
            <v>0.33145178411655674</v>
          </cell>
          <cell r="X1215">
            <v>33.765061408254709</v>
          </cell>
          <cell r="Y1215">
            <v>32.95144547070641</v>
          </cell>
          <cell r="Z1215">
            <v>32.176117341983904</v>
          </cell>
          <cell r="AF1215" t="e">
            <v>#REF!</v>
          </cell>
          <cell r="AM1215">
            <v>0</v>
          </cell>
          <cell r="AN1215">
            <v>0</v>
          </cell>
        </row>
        <row r="1216">
          <cell r="B1216" t="str">
            <v>Château Lagrange</v>
          </cell>
          <cell r="AF1216" t="e">
            <v>#REF!</v>
          </cell>
          <cell r="AM1216">
            <v>9.5041322314049594</v>
          </cell>
          <cell r="AN1216">
            <v>8.5537190082644639</v>
          </cell>
        </row>
        <row r="1217">
          <cell r="A1217">
            <v>6887</v>
          </cell>
          <cell r="B1217">
            <v>68699</v>
          </cell>
          <cell r="C1217" t="str">
            <v xml:space="preserve">Château Lagrange, AC Saint-Julien </v>
          </cell>
          <cell r="D1217">
            <v>2009</v>
          </cell>
          <cell r="E1217" t="str">
            <v>rouge</v>
          </cell>
          <cell r="F1217" t="str">
            <v>75 cl</v>
          </cell>
          <cell r="G1217">
            <v>45.39</v>
          </cell>
          <cell r="H1217">
            <v>0</v>
          </cell>
          <cell r="I1217">
            <v>0</v>
          </cell>
          <cell r="J1217">
            <v>4.4699999999999997E-2</v>
          </cell>
          <cell r="K1217">
            <v>0</v>
          </cell>
          <cell r="L1217">
            <v>1.4999740686316883E-2</v>
          </cell>
          <cell r="M1217">
            <v>0.1</v>
          </cell>
          <cell r="N1217">
            <v>45.549699740686314</v>
          </cell>
          <cell r="O1217">
            <v>53.587882047866252</v>
          </cell>
          <cell r="P1217">
            <v>0.35</v>
          </cell>
          <cell r="Q1217">
            <v>70.076461139517406</v>
          </cell>
          <cell r="R1217">
            <v>84.792517978816065</v>
          </cell>
          <cell r="S1217">
            <v>66.198347107438025</v>
          </cell>
          <cell r="T1217">
            <v>80.100000000000009</v>
          </cell>
          <cell r="U1217">
            <v>53.587882047866252</v>
          </cell>
          <cell r="V1217">
            <v>20.64864736675171</v>
          </cell>
          <cell r="W1217">
            <v>0.31192089030923303</v>
          </cell>
          <cell r="X1217">
            <v>56.234197210723842</v>
          </cell>
          <cell r="Y1217">
            <v>54.8791563140799</v>
          </cell>
          <cell r="Z1217">
            <v>53.587882047866252</v>
          </cell>
          <cell r="AF1217" t="e">
            <v>#REF!</v>
          </cell>
          <cell r="AM1217">
            <v>9.5041322314049594</v>
          </cell>
          <cell r="AN1217">
            <v>8.5537190082644639</v>
          </cell>
        </row>
        <row r="1218">
          <cell r="B1218" t="str">
            <v>Château Talbot</v>
          </cell>
          <cell r="AF1218" t="e">
            <v>#REF!</v>
          </cell>
          <cell r="AM1218">
            <v>0</v>
          </cell>
          <cell r="AN1218">
            <v>0</v>
          </cell>
        </row>
        <row r="1219">
          <cell r="A1219">
            <v>6888</v>
          </cell>
          <cell r="B1219">
            <v>686790</v>
          </cell>
          <cell r="C1219" t="str">
            <v xml:space="preserve">Château Talbot AC Saint-Julien </v>
          </cell>
          <cell r="D1219">
            <v>2010</v>
          </cell>
          <cell r="E1219" t="str">
            <v>rouge</v>
          </cell>
          <cell r="F1219" t="str">
            <v>75 cl</v>
          </cell>
          <cell r="G1219">
            <v>47.7</v>
          </cell>
          <cell r="H1219">
            <v>0</v>
          </cell>
          <cell r="I1219">
            <v>0</v>
          </cell>
          <cell r="J1219">
            <v>4.4699999999999997E-2</v>
          </cell>
          <cell r="K1219">
            <v>0</v>
          </cell>
          <cell r="L1219">
            <v>1.4999740686316883E-2</v>
          </cell>
          <cell r="M1219">
            <v>0.1</v>
          </cell>
          <cell r="N1219">
            <v>47.859699740686317</v>
          </cell>
          <cell r="O1219">
            <v>56.305529106689789</v>
          </cell>
          <cell r="P1219">
            <v>0.35</v>
          </cell>
          <cell r="Q1219">
            <v>73.630307293363558</v>
          </cell>
          <cell r="R1219">
            <v>89.092671824969898</v>
          </cell>
          <cell r="S1219">
            <v>74.462809917355386</v>
          </cell>
          <cell r="T1219">
            <v>90.100000000000009</v>
          </cell>
          <cell r="U1219">
            <v>56.305529106689789</v>
          </cell>
          <cell r="V1219">
            <v>26.60311017666907</v>
          </cell>
          <cell r="W1219">
            <v>0.35726707340476765</v>
          </cell>
          <cell r="X1219">
            <v>59.086049062575697</v>
          </cell>
          <cell r="Y1219">
            <v>57.662288844200383</v>
          </cell>
          <cell r="Z1219">
            <v>56.305529106689789</v>
          </cell>
          <cell r="AF1219" t="e">
            <v>#REF!</v>
          </cell>
          <cell r="AM1219">
            <v>6.9421487603305794</v>
          </cell>
          <cell r="AN1219">
            <v>6.2479338842975212</v>
          </cell>
        </row>
        <row r="1221">
          <cell r="A1221" t="str">
            <v>Vins liquoreux</v>
          </cell>
          <cell r="AC1221">
            <v>6</v>
          </cell>
          <cell r="AD1221">
            <v>0</v>
          </cell>
          <cell r="AE1221">
            <v>0</v>
          </cell>
          <cell r="AF1221" t="e">
            <v>#REF!</v>
          </cell>
          <cell r="AG1221">
            <v>0</v>
          </cell>
          <cell r="AH1221" t="e">
            <v>#DIV/0!</v>
          </cell>
          <cell r="AI1221" t="e">
            <v>#REF!</v>
          </cell>
          <cell r="AJ1221">
            <v>0</v>
          </cell>
          <cell r="AK1221" t="e">
            <v>#DIV/0!</v>
          </cell>
          <cell r="AM1221">
            <v>0</v>
          </cell>
          <cell r="AN1221">
            <v>0</v>
          </cell>
        </row>
        <row r="1222">
          <cell r="A1222" t="str">
            <v>Sauternes</v>
          </cell>
        </row>
        <row r="1223">
          <cell r="B1223" t="str">
            <v>Château L'Ermitage</v>
          </cell>
          <cell r="AF1223" t="e">
            <v>#REF!</v>
          </cell>
          <cell r="AM1223">
            <v>0</v>
          </cell>
          <cell r="AN1223">
            <v>0</v>
          </cell>
        </row>
        <row r="1224">
          <cell r="A1224">
            <v>6900</v>
          </cell>
          <cell r="B1224">
            <v>307691</v>
          </cell>
          <cell r="C1224" t="str">
            <v>AC Sauternes, Château L'Ermitage</v>
          </cell>
          <cell r="D1224">
            <v>2011</v>
          </cell>
          <cell r="E1224" t="str">
            <v>blanc</v>
          </cell>
          <cell r="F1224" t="str">
            <v>75 cl</v>
          </cell>
          <cell r="G1224">
            <v>14.42</v>
          </cell>
          <cell r="H1224">
            <v>0</v>
          </cell>
          <cell r="I1224">
            <v>0</v>
          </cell>
          <cell r="J1224">
            <v>4.4699999999999997E-2</v>
          </cell>
          <cell r="K1224">
            <v>0</v>
          </cell>
          <cell r="L1224">
            <v>1.4999740686316883E-2</v>
          </cell>
          <cell r="M1224">
            <v>0.1</v>
          </cell>
          <cell r="N1224">
            <v>14.579699740686317</v>
          </cell>
          <cell r="O1224">
            <v>16.987882047866254</v>
          </cell>
          <cell r="P1224">
            <v>0.35</v>
          </cell>
          <cell r="Q1224">
            <v>22.430307293363565</v>
          </cell>
          <cell r="R1224">
            <v>27.140671824969914</v>
          </cell>
          <cell r="S1224">
            <v>21.5702479338843</v>
          </cell>
          <cell r="T1224">
            <v>26.1</v>
          </cell>
          <cell r="U1224">
            <v>16.987882047866254</v>
          </cell>
          <cell r="V1224">
            <v>6.9905481931979825</v>
          </cell>
          <cell r="W1224">
            <v>0.32408288558504056</v>
          </cell>
          <cell r="X1224">
            <v>17.999629309489279</v>
          </cell>
          <cell r="Y1224">
            <v>17.565903302031707</v>
          </cell>
          <cell r="Z1224">
            <v>17.152587930219198</v>
          </cell>
          <cell r="AC1224">
            <v>37</v>
          </cell>
          <cell r="AD1224">
            <v>0</v>
          </cell>
          <cell r="AE1224">
            <v>0</v>
          </cell>
          <cell r="AF1224" t="e">
            <v>#REF!</v>
          </cell>
          <cell r="AG1224">
            <v>0</v>
          </cell>
          <cell r="AH1224" t="e">
            <v>#DIV/0!</v>
          </cell>
          <cell r="AI1224" t="e">
            <v>#REF!</v>
          </cell>
          <cell r="AJ1224">
            <v>0</v>
          </cell>
          <cell r="AK1224" t="e">
            <v>#DIV/0!</v>
          </cell>
          <cell r="AM1224">
            <v>0</v>
          </cell>
          <cell r="AN1224">
            <v>0</v>
          </cell>
        </row>
        <row r="1225">
          <cell r="A1225" t="str">
            <v>Loupiac</v>
          </cell>
        </row>
        <row r="1226">
          <cell r="B1226" t="str">
            <v>Château De Cranne</v>
          </cell>
          <cell r="AF1226" t="e">
            <v>#REF!</v>
          </cell>
          <cell r="AM1226">
            <v>13.305785123966944</v>
          </cell>
          <cell r="AN1226">
            <v>11.975206611570249</v>
          </cell>
        </row>
        <row r="1227">
          <cell r="A1227">
            <v>6910</v>
          </cell>
          <cell r="B1227">
            <v>163006</v>
          </cell>
          <cell r="C1227" t="str">
            <v>Loupiac - Ch De Cranne - Cuvée Annie Darras</v>
          </cell>
          <cell r="D1227">
            <v>2010</v>
          </cell>
          <cell r="E1227" t="str">
            <v>blanc</v>
          </cell>
          <cell r="F1227" t="str">
            <v>75 cl</v>
          </cell>
          <cell r="G1227">
            <v>11.3</v>
          </cell>
          <cell r="H1227">
            <v>0</v>
          </cell>
          <cell r="I1227">
            <v>0</v>
          </cell>
          <cell r="J1227">
            <v>4.4699999999999997E-2</v>
          </cell>
          <cell r="K1227">
            <v>0</v>
          </cell>
          <cell r="L1227">
            <v>1.4999740686316883E-2</v>
          </cell>
          <cell r="M1227">
            <v>0.1</v>
          </cell>
          <cell r="N1227">
            <v>11.459699740686318</v>
          </cell>
          <cell r="O1227">
            <v>13.317293812572139</v>
          </cell>
          <cell r="P1227">
            <v>0.35</v>
          </cell>
          <cell r="Q1227">
            <v>17.630307293363565</v>
          </cell>
          <cell r="R1227">
            <v>21.332671824969914</v>
          </cell>
          <cell r="S1227">
            <v>16.446280991735538</v>
          </cell>
          <cell r="T1227">
            <v>19.899999999999999</v>
          </cell>
          <cell r="U1227">
            <v>13.317293812572139</v>
          </cell>
          <cell r="V1227">
            <v>4.9865812510492198</v>
          </cell>
          <cell r="W1227">
            <v>0.30320418662158571</v>
          </cell>
          <cell r="X1227">
            <v>14.147777457637428</v>
          </cell>
          <cell r="Y1227">
            <v>13.806867157453397</v>
          </cell>
          <cell r="Z1227">
            <v>13.481999694925081</v>
          </cell>
          <cell r="AC1227">
            <v>37</v>
          </cell>
          <cell r="AD1227">
            <v>510.6611570247934</v>
          </cell>
          <cell r="AE1227">
            <v>9.4685953658367428</v>
          </cell>
          <cell r="AF1227" t="e">
            <v>#REF!</v>
          </cell>
          <cell r="AG1227">
            <v>12.651561157024794</v>
          </cell>
          <cell r="AH1227">
            <v>0.18826620578883627</v>
          </cell>
          <cell r="AI1227" t="e">
            <v>#REF!</v>
          </cell>
          <cell r="AJ1227">
            <v>12.076446280991735</v>
          </cell>
          <cell r="AK1227">
            <v>0.14960912326908857</v>
          </cell>
          <cell r="AM1227">
            <v>13.801652892561984</v>
          </cell>
          <cell r="AN1227">
            <v>12.421487603305787</v>
          </cell>
        </row>
        <row r="1229">
          <cell r="A1229" t="str">
            <v>VINS BIO</v>
          </cell>
          <cell r="AC1229">
            <v>347</v>
          </cell>
          <cell r="AD1229">
            <v>0</v>
          </cell>
          <cell r="AE1229">
            <v>0</v>
          </cell>
          <cell r="AF1229" t="e">
            <v>#REF!</v>
          </cell>
          <cell r="AM1229">
            <v>0</v>
          </cell>
          <cell r="AN1229">
            <v>0</v>
          </cell>
        </row>
        <row r="1230">
          <cell r="A1230" t="str">
            <v>RHÔNE</v>
          </cell>
          <cell r="AC1230">
            <v>12</v>
          </cell>
          <cell r="AD1230">
            <v>160.16528925619832</v>
          </cell>
          <cell r="AE1230">
            <v>2.3891987470733538</v>
          </cell>
          <cell r="AF1230" t="e">
            <v>#REF!</v>
          </cell>
          <cell r="AM1230">
            <v>13.347107438016527</v>
          </cell>
          <cell r="AN1230">
            <v>12.012396694214875</v>
          </cell>
        </row>
        <row r="1231">
          <cell r="A1231" t="str">
            <v>Côtes du Rhône</v>
          </cell>
          <cell r="AF1231" t="e">
            <v>#REF!</v>
          </cell>
          <cell r="AM1231">
            <v>10.082644628099173</v>
          </cell>
          <cell r="AN1231">
            <v>9.0743801652892557</v>
          </cell>
        </row>
        <row r="1232">
          <cell r="B1232" t="str">
            <v>Mas de Libian</v>
          </cell>
          <cell r="AF1232" t="e">
            <v>#REF!</v>
          </cell>
          <cell r="AM1232">
            <v>0</v>
          </cell>
          <cell r="AN1232">
            <v>0</v>
          </cell>
        </row>
        <row r="1233">
          <cell r="A1233">
            <v>7860</v>
          </cell>
          <cell r="C1233" t="str">
            <v>BIO - Côtes du Rhône (Ardèche) Khayam</v>
          </cell>
          <cell r="D1233">
            <v>2007</v>
          </cell>
          <cell r="E1233" t="str">
            <v>rouge</v>
          </cell>
          <cell r="F1233" t="str">
            <v>75 cl</v>
          </cell>
          <cell r="G1233">
            <v>6.94</v>
          </cell>
          <cell r="H1233">
            <v>0</v>
          </cell>
          <cell r="I1233">
            <v>0</v>
          </cell>
          <cell r="J1233">
            <v>4.4699999999999997E-2</v>
          </cell>
          <cell r="K1233">
            <v>0</v>
          </cell>
          <cell r="L1233">
            <v>1.4999740686316883E-2</v>
          </cell>
          <cell r="M1233">
            <v>0.1</v>
          </cell>
          <cell r="N1233">
            <v>7.0996997406863169</v>
          </cell>
          <cell r="O1233">
            <v>8.3525879302191974</v>
          </cell>
          <cell r="P1233">
            <v>0.35</v>
          </cell>
          <cell r="Q1233">
            <v>10.922614985671256</v>
          </cell>
          <cell r="R1233">
            <v>13.216364132662219</v>
          </cell>
          <cell r="S1233">
            <v>10.082644628099173</v>
          </cell>
          <cell r="T1233">
            <v>12.2</v>
          </cell>
          <cell r="U1233">
            <v>8.3525879302191974</v>
          </cell>
          <cell r="V1233">
            <v>1.49</v>
          </cell>
          <cell r="W1233">
            <v>0.15010000000000001</v>
          </cell>
          <cell r="X1233">
            <v>8.7650614082547111</v>
          </cell>
          <cell r="Y1233">
            <v>8.5538551092606241</v>
          </cell>
          <cell r="Z1233">
            <v>8.3525879302191974</v>
          </cell>
        </row>
        <row r="1234">
          <cell r="A1234" t="str">
            <v>PROVENCE ET CORSE</v>
          </cell>
          <cell r="AF1234" t="e">
            <v>#REF!</v>
          </cell>
          <cell r="AM1234" t="e">
            <v>#REF!</v>
          </cell>
          <cell r="AN1234" t="e">
            <v>#REF!</v>
          </cell>
        </row>
        <row r="1235">
          <cell r="A1235" t="str">
            <v>Coteaux d'Aix-en-Provence</v>
          </cell>
          <cell r="AC1235">
            <v>2</v>
          </cell>
          <cell r="AD1235">
            <v>26.611570247933887</v>
          </cell>
          <cell r="AE1235">
            <v>0.92382152966081466</v>
          </cell>
          <cell r="AM1235">
            <v>13.305785123966944</v>
          </cell>
          <cell r="AN1235">
            <v>11.975206611570249</v>
          </cell>
        </row>
        <row r="1236">
          <cell r="B1236" t="str">
            <v>Domaine Milan</v>
          </cell>
          <cell r="AF1236" t="e">
            <v>#REF!</v>
          </cell>
          <cell r="AM1236" t="e">
            <v>#REF!</v>
          </cell>
          <cell r="AN1236" t="e">
            <v>#REF!</v>
          </cell>
        </row>
        <row r="1237">
          <cell r="A1237">
            <v>7870</v>
          </cell>
          <cell r="C1237" t="str">
            <v>BIO - Coteaux d'Aix-en-Provence, Le Grand Blanc</v>
          </cell>
          <cell r="D1237">
            <v>2006</v>
          </cell>
          <cell r="E1237" t="str">
            <v>blanc</v>
          </cell>
          <cell r="F1237" t="str">
            <v>75 cl</v>
          </cell>
          <cell r="G1237">
            <v>7</v>
          </cell>
          <cell r="H1237">
            <v>0</v>
          </cell>
          <cell r="I1237">
            <v>0</v>
          </cell>
          <cell r="J1237">
            <v>4.4699999999999997E-2</v>
          </cell>
          <cell r="K1237">
            <v>0</v>
          </cell>
          <cell r="L1237">
            <v>1.4999740686316883E-2</v>
          </cell>
          <cell r="M1237">
            <v>0.1</v>
          </cell>
          <cell r="N1237">
            <v>7.1596997406863165</v>
          </cell>
          <cell r="O1237">
            <v>8.4231761655133131</v>
          </cell>
          <cell r="P1237">
            <v>0.35</v>
          </cell>
          <cell r="Q1237">
            <v>11.014922677978948</v>
          </cell>
          <cell r="R1237">
            <v>13.328056440354526</v>
          </cell>
          <cell r="S1237">
            <v>13.305785123966944</v>
          </cell>
          <cell r="T1237">
            <v>16.100000000000001</v>
          </cell>
          <cell r="U1237">
            <v>8.4231761655133131</v>
          </cell>
          <cell r="V1237">
            <v>6.146085383280627</v>
          </cell>
          <cell r="W1237">
            <v>0.46191076483040733</v>
          </cell>
          <cell r="X1237">
            <v>8.8391354823287855</v>
          </cell>
          <cell r="Y1237">
            <v>8.6261442658871292</v>
          </cell>
          <cell r="Z1237">
            <v>8.4231761655133131</v>
          </cell>
          <cell r="AF1237" t="e">
            <v>#REF!</v>
          </cell>
          <cell r="AM1237">
            <v>0</v>
          </cell>
          <cell r="AN1237">
            <v>0</v>
          </cell>
        </row>
        <row r="1238">
          <cell r="A1238">
            <v>7872</v>
          </cell>
          <cell r="C1238" t="str">
            <v>BIO - Cot. d'Aix-en-Provence, Domaine Milan</v>
          </cell>
          <cell r="D1238">
            <v>2005</v>
          </cell>
          <cell r="E1238" t="str">
            <v>rouge</v>
          </cell>
          <cell r="F1238" t="str">
            <v>75 cl</v>
          </cell>
          <cell r="G1238">
            <v>10.11</v>
          </cell>
          <cell r="H1238">
            <v>0</v>
          </cell>
          <cell r="I1238">
            <v>0</v>
          </cell>
          <cell r="J1238">
            <v>4.4699999999999997E-2</v>
          </cell>
          <cell r="K1238">
            <v>0</v>
          </cell>
          <cell r="L1238">
            <v>1.4999740686316883E-2</v>
          </cell>
          <cell r="M1238">
            <v>0.1</v>
          </cell>
          <cell r="N1238">
            <v>10.269699740686317</v>
          </cell>
          <cell r="O1238">
            <v>12.081999694925079</v>
          </cell>
          <cell r="P1238">
            <v>0.25</v>
          </cell>
          <cell r="Q1238">
            <v>13.692932987581756</v>
          </cell>
          <cell r="R1238">
            <v>16.568448914973924</v>
          </cell>
          <cell r="S1238">
            <v>13.801652892561984</v>
          </cell>
          <cell r="T1238">
            <v>16.7</v>
          </cell>
          <cell r="U1238">
            <v>12.081999694925079</v>
          </cell>
          <cell r="V1238">
            <v>3.5319531518756673</v>
          </cell>
          <cell r="W1238">
            <v>0.25590798286045252</v>
          </cell>
          <cell r="X1238">
            <v>12.678641655168292</v>
          </cell>
          <cell r="Y1238">
            <v>12.373132217694359</v>
          </cell>
          <cell r="Z1238">
            <v>12.081999694925079</v>
          </cell>
          <cell r="AF1238" t="e">
            <v>#REF!</v>
          </cell>
          <cell r="AM1238">
            <v>0</v>
          </cell>
          <cell r="AN1238">
            <v>0</v>
          </cell>
        </row>
        <row r="1239">
          <cell r="A1239">
            <v>7873</v>
          </cell>
          <cell r="C1239" t="str">
            <v>BIO - Cot. d'Aix-en-Provence, sans soufre ajouté</v>
          </cell>
          <cell r="D1239">
            <v>2008</v>
          </cell>
          <cell r="E1239" t="str">
            <v>rouge</v>
          </cell>
          <cell r="F1239" t="str">
            <v>75 cl</v>
          </cell>
          <cell r="G1239">
            <v>8.99</v>
          </cell>
          <cell r="H1239">
            <v>0</v>
          </cell>
          <cell r="I1239">
            <v>0</v>
          </cell>
          <cell r="J1239">
            <v>4.4699999999999997E-2</v>
          </cell>
          <cell r="K1239">
            <v>0</v>
          </cell>
          <cell r="L1239">
            <v>1.4999740686316883E-2</v>
          </cell>
          <cell r="M1239">
            <v>0.1</v>
          </cell>
          <cell r="N1239">
            <v>9.1496997406863176</v>
          </cell>
          <cell r="O1239">
            <v>10.764352636101551</v>
          </cell>
          <cell r="P1239">
            <v>0.2</v>
          </cell>
          <cell r="Q1239">
            <v>11.437124675857897</v>
          </cell>
          <cell r="R1239">
            <v>13.838920857788054</v>
          </cell>
          <cell r="S1239">
            <v>11.570247933884298</v>
          </cell>
          <cell r="T1239">
            <v>14</v>
          </cell>
          <cell r="U1239">
            <v>10.764352636101551</v>
          </cell>
          <cell r="V1239">
            <v>2.4205481931979804</v>
          </cell>
          <cell r="W1239">
            <v>0.20920452241211115</v>
          </cell>
          <cell r="X1239">
            <v>11.295925605785577</v>
          </cell>
          <cell r="Y1239">
            <v>11.023734627332914</v>
          </cell>
          <cell r="Z1239">
            <v>10.764352636101551</v>
          </cell>
          <cell r="AF1239" t="e">
            <v>#REF!</v>
          </cell>
          <cell r="AM1239">
            <v>0</v>
          </cell>
          <cell r="AN1239">
            <v>0</v>
          </cell>
        </row>
        <row r="1240">
          <cell r="A1240" t="str">
            <v>Baux de Provence</v>
          </cell>
          <cell r="AC1240">
            <v>2</v>
          </cell>
          <cell r="AD1240">
            <v>24.958677685950413</v>
          </cell>
          <cell r="AE1240">
            <v>0.6602335514926565</v>
          </cell>
          <cell r="AM1240">
            <v>12.479338842975206</v>
          </cell>
          <cell r="AN1240">
            <v>11.231404958677686</v>
          </cell>
        </row>
        <row r="1241">
          <cell r="B1241" t="str">
            <v>Domaine Milan</v>
          </cell>
          <cell r="AF1241" t="e">
            <v>#REF!</v>
          </cell>
          <cell r="AM1241" t="e">
            <v>#REF!</v>
          </cell>
          <cell r="AN1241" t="e">
            <v>#REF!</v>
          </cell>
        </row>
        <row r="1242">
          <cell r="A1242">
            <v>7871</v>
          </cell>
          <cell r="C1242" t="str">
            <v>BIO - Baux de Provence rouge</v>
          </cell>
          <cell r="D1242">
            <v>2005</v>
          </cell>
          <cell r="E1242" t="str">
            <v>rouge</v>
          </cell>
          <cell r="F1242" t="str">
            <v>75 cl</v>
          </cell>
          <cell r="G1242">
            <v>8.1999999999999993</v>
          </cell>
          <cell r="H1242">
            <v>0</v>
          </cell>
          <cell r="I1242">
            <v>0</v>
          </cell>
          <cell r="J1242">
            <v>4.4699999999999997E-2</v>
          </cell>
          <cell r="K1242">
            <v>0</v>
          </cell>
          <cell r="L1242">
            <v>1.4999740686316883E-2</v>
          </cell>
          <cell r="M1242">
            <v>0.1</v>
          </cell>
          <cell r="N1242">
            <v>8.3596997406863167</v>
          </cell>
          <cell r="O1242">
            <v>9.8349408713956663</v>
          </cell>
          <cell r="P1242">
            <v>0.35</v>
          </cell>
          <cell r="Q1242">
            <v>12.861076524132795</v>
          </cell>
          <cell r="R1242">
            <v>15.561902594200681</v>
          </cell>
          <cell r="S1242">
            <v>12.479338842975206</v>
          </cell>
          <cell r="T1242">
            <v>15.1</v>
          </cell>
          <cell r="U1242">
            <v>9.8349408713956663</v>
          </cell>
          <cell r="V1242">
            <v>4.1196391022888896</v>
          </cell>
          <cell r="W1242">
            <v>0.33011677574632825</v>
          </cell>
          <cell r="X1242">
            <v>10.320616963810266</v>
          </cell>
          <cell r="Y1242">
            <v>10.07192739841725</v>
          </cell>
          <cell r="Z1242">
            <v>9.8349408713956663</v>
          </cell>
          <cell r="AF1242" t="e">
            <v>#REF!</v>
          </cell>
          <cell r="AM1242">
            <v>0</v>
          </cell>
          <cell r="AN1242">
            <v>0</v>
          </cell>
        </row>
        <row r="1243">
          <cell r="A1243" t="str">
            <v>LANGUEDOC - ROUSSILLON</v>
          </cell>
          <cell r="AF1243" t="e">
            <v>#REF!</v>
          </cell>
          <cell r="AM1243" t="e">
            <v>#REF!</v>
          </cell>
          <cell r="AN1243" t="e">
            <v>#REF!</v>
          </cell>
        </row>
        <row r="1244">
          <cell r="A1244" t="str">
            <v>Languedoc</v>
          </cell>
          <cell r="AF1244" t="e">
            <v>#REF!</v>
          </cell>
          <cell r="AM1244" t="e">
            <v>#REF!</v>
          </cell>
          <cell r="AN1244" t="e">
            <v>#REF!</v>
          </cell>
        </row>
        <row r="1245">
          <cell r="B1245" t="str">
            <v>Domaine Stella Nova</v>
          </cell>
          <cell r="AF1245" t="e">
            <v>#REF!</v>
          </cell>
          <cell r="AM1245">
            <v>0</v>
          </cell>
          <cell r="AN1245">
            <v>0</v>
          </cell>
        </row>
        <row r="1246">
          <cell r="A1246">
            <v>7880</v>
          </cell>
          <cell r="C1246" t="str">
            <v>BIO - Languedoc, Les Pléïades</v>
          </cell>
          <cell r="D1246">
            <v>2008</v>
          </cell>
          <cell r="E1246" t="str">
            <v>blanc</v>
          </cell>
          <cell r="F1246" t="str">
            <v>75 cl</v>
          </cell>
          <cell r="G1246">
            <v>10.53</v>
          </cell>
          <cell r="H1246">
            <v>0</v>
          </cell>
          <cell r="I1246">
            <v>0</v>
          </cell>
          <cell r="J1246">
            <v>4.4699999999999997E-2</v>
          </cell>
          <cell r="K1246">
            <v>0</v>
          </cell>
          <cell r="L1246">
            <v>1.4999740686316883E-2</v>
          </cell>
          <cell r="M1246">
            <v>0.1</v>
          </cell>
          <cell r="N1246">
            <v>10.689699740686317</v>
          </cell>
          <cell r="O1246">
            <v>12.576117341983903</v>
          </cell>
          <cell r="P1246">
            <v>0.2</v>
          </cell>
          <cell r="Q1246">
            <v>13.362124675857896</v>
          </cell>
          <cell r="R1246">
            <v>16.168170857788052</v>
          </cell>
          <cell r="S1246">
            <v>13.347107438016527</v>
          </cell>
          <cell r="T1246">
            <v>16.149999999999999</v>
          </cell>
          <cell r="U1246">
            <v>12.576117341983903</v>
          </cell>
          <cell r="V1246">
            <v>2.6574076973302105</v>
          </cell>
          <cell r="W1246">
            <v>0.19909989558944613</v>
          </cell>
          <cell r="X1246">
            <v>13.197160173686809</v>
          </cell>
          <cell r="Y1246">
            <v>12.8791563140799</v>
          </cell>
          <cell r="Z1246">
            <v>12.576117341983903</v>
          </cell>
        </row>
        <row r="1247">
          <cell r="A1247">
            <v>7882</v>
          </cell>
          <cell r="C1247" t="str">
            <v>BIO - Languedoc, Diabolo</v>
          </cell>
          <cell r="D1247">
            <v>2009</v>
          </cell>
          <cell r="E1247" t="str">
            <v>rosé</v>
          </cell>
          <cell r="F1247" t="str">
            <v>75 cl</v>
          </cell>
          <cell r="G1247">
            <v>7.38</v>
          </cell>
          <cell r="H1247">
            <v>0</v>
          </cell>
          <cell r="I1247">
            <v>0</v>
          </cell>
          <cell r="J1247">
            <v>4.4699999999999997E-2</v>
          </cell>
          <cell r="K1247">
            <v>0</v>
          </cell>
          <cell r="L1247">
            <v>1.4999740686316883E-2</v>
          </cell>
          <cell r="M1247">
            <v>0.1</v>
          </cell>
          <cell r="N1247">
            <v>7.5396997406863164</v>
          </cell>
          <cell r="O1247">
            <v>8.870234989042725</v>
          </cell>
          <cell r="P1247">
            <v>0.2</v>
          </cell>
          <cell r="Q1247">
            <v>9.4246246758578955</v>
          </cell>
          <cell r="R1247">
            <v>11.403795857788053</v>
          </cell>
          <cell r="S1247">
            <v>9.4214876033057848</v>
          </cell>
          <cell r="T1247">
            <v>11.399999999999999</v>
          </cell>
          <cell r="U1247">
            <v>8.870234989042725</v>
          </cell>
          <cell r="V1247">
            <v>1.8817878626194684</v>
          </cell>
          <cell r="W1247">
            <v>0.19973362401487341</v>
          </cell>
          <cell r="X1247">
            <v>9.3082712847979217</v>
          </cell>
          <cell r="Y1247">
            <v>9.0839755911883326</v>
          </cell>
          <cell r="Z1247">
            <v>8.870234989042725</v>
          </cell>
        </row>
        <row r="1248">
          <cell r="A1248">
            <v>7883</v>
          </cell>
          <cell r="C1248" t="str">
            <v>BIO - Languedoc, Castor et Pollux</v>
          </cell>
          <cell r="D1248">
            <v>2009</v>
          </cell>
          <cell r="E1248" t="str">
            <v>rouge</v>
          </cell>
          <cell r="F1248" t="str">
            <v>75 cl</v>
          </cell>
          <cell r="G1248">
            <v>7.09</v>
          </cell>
          <cell r="H1248">
            <v>0</v>
          </cell>
          <cell r="I1248">
            <v>0</v>
          </cell>
          <cell r="J1248">
            <v>4.4699999999999997E-2</v>
          </cell>
          <cell r="K1248">
            <v>0</v>
          </cell>
          <cell r="L1248">
            <v>1.4999740686316883E-2</v>
          </cell>
          <cell r="M1248">
            <v>0.1</v>
          </cell>
          <cell r="N1248">
            <v>7.2496997406863164</v>
          </cell>
          <cell r="O1248">
            <v>8.5290585184544909</v>
          </cell>
          <cell r="P1248">
            <v>0.2</v>
          </cell>
          <cell r="Q1248">
            <v>9.0621246758578948</v>
          </cell>
          <cell r="R1248">
            <v>10.965170857788053</v>
          </cell>
          <cell r="S1248">
            <v>9.1735537190082646</v>
          </cell>
          <cell r="T1248">
            <v>11.1</v>
          </cell>
          <cell r="U1248">
            <v>8.5290585184544909</v>
          </cell>
          <cell r="V1248">
            <v>1.9238539783219482</v>
          </cell>
          <cell r="W1248">
            <v>0.20971741565491506</v>
          </cell>
          <cell r="X1248">
            <v>8.9502465934398963</v>
          </cell>
          <cell r="Y1248">
            <v>8.7345780008268878</v>
          </cell>
          <cell r="Z1248">
            <v>8.5290585184544909</v>
          </cell>
        </row>
        <row r="1249">
          <cell r="A1249">
            <v>7881</v>
          </cell>
          <cell r="C1249" t="str">
            <v>BIO - Languedoc, Sirius</v>
          </cell>
          <cell r="D1249">
            <v>2005</v>
          </cell>
          <cell r="E1249" t="str">
            <v>rouge</v>
          </cell>
          <cell r="F1249" t="str">
            <v>75 cl</v>
          </cell>
          <cell r="G1249">
            <v>6.47</v>
          </cell>
          <cell r="H1249">
            <v>0.56181449999999999</v>
          </cell>
          <cell r="I1249">
            <v>0.65</v>
          </cell>
          <cell r="J1249">
            <v>4.4699999999999997E-2</v>
          </cell>
          <cell r="K1249">
            <v>7.3949999999999988E-2</v>
          </cell>
          <cell r="L1249">
            <v>1.4999740686316883E-2</v>
          </cell>
          <cell r="M1249">
            <v>0.1</v>
          </cell>
          <cell r="N1249">
            <v>7.9154642406863163</v>
          </cell>
          <cell r="O1249">
            <v>9.3123108713956668</v>
          </cell>
          <cell r="P1249">
            <v>0.35</v>
          </cell>
          <cell r="Q1249">
            <v>12.177637293363563</v>
          </cell>
          <cell r="R1249">
            <v>14.734941124969911</v>
          </cell>
          <cell r="S1249">
            <v>9.8347107438016526</v>
          </cell>
          <cell r="T1249">
            <v>11.899999999999999</v>
          </cell>
          <cell r="U1249">
            <v>9.3123108713956668</v>
          </cell>
          <cell r="V1249">
            <v>1.9192465031153363</v>
          </cell>
          <cell r="W1249">
            <v>0.19515027468651738</v>
          </cell>
          <cell r="X1249">
            <v>9.7721780749213778</v>
          </cell>
          <cell r="Y1249">
            <v>9.536703904441346</v>
          </cell>
          <cell r="Z1249">
            <v>9.3123108713956668</v>
          </cell>
        </row>
        <row r="1250">
          <cell r="B1250" t="str">
            <v>Yannick Pelletier</v>
          </cell>
          <cell r="AF1250" t="e">
            <v>#REF!</v>
          </cell>
          <cell r="AM1250">
            <v>6.776859504132231</v>
          </cell>
          <cell r="AN1250">
            <v>6.0991735537190079</v>
          </cell>
        </row>
        <row r="1251">
          <cell r="A1251">
            <v>7884</v>
          </cell>
          <cell r="C1251" t="str">
            <v>BIO - Languedoc, L'Oiselet</v>
          </cell>
          <cell r="D1251">
            <v>2007</v>
          </cell>
          <cell r="E1251" t="str">
            <v>rouge</v>
          </cell>
          <cell r="F1251" t="str">
            <v>75 cl</v>
          </cell>
          <cell r="G1251">
            <v>7.45</v>
          </cell>
          <cell r="H1251">
            <v>0</v>
          </cell>
          <cell r="I1251">
            <v>0</v>
          </cell>
          <cell r="J1251">
            <v>4.4699999999999997E-2</v>
          </cell>
          <cell r="K1251">
            <v>0</v>
          </cell>
          <cell r="L1251">
            <v>1.4999740686316883E-2</v>
          </cell>
          <cell r="M1251">
            <v>0.1</v>
          </cell>
          <cell r="N1251">
            <v>7.6096997406863167</v>
          </cell>
          <cell r="O1251">
            <v>8.9525879302191971</v>
          </cell>
          <cell r="P1251">
            <v>0.2</v>
          </cell>
          <cell r="Q1251">
            <v>9.5121246758578959</v>
          </cell>
          <cell r="R1251">
            <v>11.509670857788054</v>
          </cell>
          <cell r="S1251">
            <v>9.6694214876033051</v>
          </cell>
          <cell r="T1251">
            <v>11.7</v>
          </cell>
          <cell r="U1251">
            <v>8.9525879302191971</v>
          </cell>
          <cell r="V1251">
            <v>2.0597217469169884</v>
          </cell>
          <cell r="W1251">
            <v>0.2130139584418424</v>
          </cell>
          <cell r="X1251">
            <v>9.3946910378843409</v>
          </cell>
          <cell r="Y1251">
            <v>9.1683129405859241</v>
          </cell>
          <cell r="Z1251">
            <v>8.9525879302191971</v>
          </cell>
        </row>
        <row r="1252">
          <cell r="A1252" t="str">
            <v>Roussillon</v>
          </cell>
          <cell r="AF1252" t="e">
            <v>#REF!</v>
          </cell>
          <cell r="AM1252" t="e">
            <v>#REF!</v>
          </cell>
          <cell r="AN1252" t="e">
            <v>#REF!</v>
          </cell>
        </row>
        <row r="1253">
          <cell r="B1253" t="str">
            <v>Domaine Jean-Philippe Padié</v>
          </cell>
          <cell r="AF1253" t="e">
            <v>#REF!</v>
          </cell>
          <cell r="AM1253" t="e">
            <v>#REF!</v>
          </cell>
          <cell r="AN1253" t="e">
            <v>#REF!</v>
          </cell>
        </row>
        <row r="1254">
          <cell r="A1254">
            <v>7885</v>
          </cell>
          <cell r="C1254" t="str">
            <v>BIO - Roussillon, Ad Libitum</v>
          </cell>
          <cell r="D1254">
            <v>2008</v>
          </cell>
          <cell r="E1254" t="str">
            <v>rosé</v>
          </cell>
          <cell r="F1254" t="str">
            <v>75 cl</v>
          </cell>
          <cell r="G1254">
            <v>8.43</v>
          </cell>
          <cell r="H1254">
            <v>0</v>
          </cell>
          <cell r="I1254">
            <v>0</v>
          </cell>
          <cell r="J1254">
            <v>4.4699999999999997E-2</v>
          </cell>
          <cell r="K1254">
            <v>0</v>
          </cell>
          <cell r="L1254">
            <v>1.4999740686316883E-2</v>
          </cell>
          <cell r="M1254">
            <v>0.1</v>
          </cell>
          <cell r="N1254">
            <v>8.5896997406863171</v>
          </cell>
          <cell r="O1254">
            <v>10.105529106689785</v>
          </cell>
          <cell r="P1254">
            <v>0.2</v>
          </cell>
          <cell r="Q1254">
            <v>10.737124675857896</v>
          </cell>
          <cell r="R1254">
            <v>12.991920857788053</v>
          </cell>
          <cell r="S1254">
            <v>10.867768595041321</v>
          </cell>
          <cell r="T1254">
            <v>13.149999999999999</v>
          </cell>
          <cell r="U1254">
            <v>10.105529106689785</v>
          </cell>
          <cell r="V1254">
            <v>2.2780688543550038</v>
          </cell>
          <cell r="W1254">
            <v>0.20961698203570761</v>
          </cell>
          <cell r="X1254">
            <v>10.604567581094217</v>
          </cell>
          <cell r="Y1254">
            <v>10.34903583215219</v>
          </cell>
          <cell r="Z1254">
            <v>10.105529106689785</v>
          </cell>
        </row>
        <row r="1255">
          <cell r="A1255">
            <v>7886</v>
          </cell>
          <cell r="C1255" t="str">
            <v>BIO - Roussillon, Petit Taureau</v>
          </cell>
          <cell r="D1255">
            <v>2008</v>
          </cell>
          <cell r="E1255" t="str">
            <v>rouge</v>
          </cell>
          <cell r="F1255" t="str">
            <v>75 cl</v>
          </cell>
          <cell r="G1255">
            <v>9.06</v>
          </cell>
          <cell r="H1255">
            <v>0</v>
          </cell>
          <cell r="I1255">
            <v>0</v>
          </cell>
          <cell r="J1255">
            <v>4.4699999999999997E-2</v>
          </cell>
          <cell r="K1255">
            <v>0</v>
          </cell>
          <cell r="L1255">
            <v>1.4999740686316883E-2</v>
          </cell>
          <cell r="M1255">
            <v>0.1</v>
          </cell>
          <cell r="N1255">
            <v>9.2196997406863179</v>
          </cell>
          <cell r="O1255">
            <v>10.846705577278021</v>
          </cell>
          <cell r="P1255">
            <v>0.2</v>
          </cell>
          <cell r="Q1255">
            <v>11.524624675857897</v>
          </cell>
          <cell r="R1255">
            <v>13.944795857788055</v>
          </cell>
          <cell r="S1255">
            <v>11.694214876033056</v>
          </cell>
          <cell r="T1255">
            <v>14.149999999999999</v>
          </cell>
          <cell r="U1255">
            <v>10.846705577278021</v>
          </cell>
          <cell r="V1255">
            <v>2.4745151353467385</v>
          </cell>
          <cell r="W1255">
            <v>0.21160164761622288</v>
          </cell>
          <cell r="X1255">
            <v>11.382345358871996</v>
          </cell>
          <cell r="Y1255">
            <v>11.108071976730503</v>
          </cell>
          <cell r="Z1255">
            <v>10.846705577278021</v>
          </cell>
        </row>
        <row r="1256">
          <cell r="B1256" t="str">
            <v>Domaine Traginer</v>
          </cell>
          <cell r="AF1256" t="e">
            <v>#REF!</v>
          </cell>
          <cell r="AM1256">
            <v>6.776859504132231</v>
          </cell>
          <cell r="AN1256">
            <v>6.0991735537190079</v>
          </cell>
        </row>
        <row r="1257">
          <cell r="A1257">
            <v>7887</v>
          </cell>
          <cell r="C1257" t="str">
            <v>BIO - Collioure rouge</v>
          </cell>
          <cell r="D1257">
            <v>2003</v>
          </cell>
          <cell r="E1257" t="str">
            <v>blanc</v>
          </cell>
          <cell r="F1257" t="str">
            <v>75 cl</v>
          </cell>
          <cell r="G1257">
            <v>10.59</v>
          </cell>
          <cell r="H1257">
            <v>0.56181449999999999</v>
          </cell>
          <cell r="I1257">
            <v>0.65</v>
          </cell>
          <cell r="J1257">
            <v>4.4699999999999997E-2</v>
          </cell>
          <cell r="K1257">
            <v>7.3949999999999988E-2</v>
          </cell>
          <cell r="L1257">
            <v>1.4999740686316883E-2</v>
          </cell>
          <cell r="M1257">
            <v>0.1</v>
          </cell>
          <cell r="N1257">
            <v>12.035464240686318</v>
          </cell>
          <cell r="O1257">
            <v>14.159369694925081</v>
          </cell>
          <cell r="P1257">
            <v>0.35</v>
          </cell>
          <cell r="Q1257">
            <v>18.516098831825104</v>
          </cell>
          <cell r="R1257">
            <v>22.404479586508376</v>
          </cell>
          <cell r="S1257">
            <v>15.206611570247933</v>
          </cell>
          <cell r="T1257">
            <v>18.399999999999999</v>
          </cell>
          <cell r="U1257">
            <v>14.159369694925081</v>
          </cell>
          <cell r="V1257">
            <v>3.1711473295616148</v>
          </cell>
          <cell r="W1257">
            <v>0.20853740591138881</v>
          </cell>
          <cell r="X1257">
            <v>14.858597828007799</v>
          </cell>
          <cell r="Y1257">
            <v>14.500559326128094</v>
          </cell>
          <cell r="Z1257">
            <v>14.159369694925081</v>
          </cell>
        </row>
        <row r="1258">
          <cell r="A1258" t="str">
            <v>SUD-OUEST</v>
          </cell>
          <cell r="AF1258" t="e">
            <v>#REF!</v>
          </cell>
          <cell r="AM1258" t="e">
            <v>#REF!</v>
          </cell>
          <cell r="AN1258" t="e">
            <v>#REF!</v>
          </cell>
        </row>
        <row r="1259">
          <cell r="B1259" t="str">
            <v xml:space="preserve">Domaine Mouthes Le Bihan </v>
          </cell>
          <cell r="AM1259">
            <v>0</v>
          </cell>
          <cell r="AN1259">
            <v>0</v>
          </cell>
        </row>
        <row r="1260">
          <cell r="A1260">
            <v>7890</v>
          </cell>
          <cell r="C1260" t="str">
            <v>BIO - Côtes de Duras Vieillefont rouge</v>
          </cell>
          <cell r="D1260">
            <v>2006</v>
          </cell>
          <cell r="E1260" t="str">
            <v>rouge</v>
          </cell>
          <cell r="F1260" t="str">
            <v>75 cl</v>
          </cell>
          <cell r="G1260">
            <v>5.82</v>
          </cell>
          <cell r="H1260">
            <v>0</v>
          </cell>
          <cell r="I1260">
            <v>0</v>
          </cell>
          <cell r="J1260">
            <v>4.4699999999999997E-2</v>
          </cell>
          <cell r="K1260">
            <v>0</v>
          </cell>
          <cell r="L1260">
            <v>1.4999740686316883E-2</v>
          </cell>
          <cell r="M1260">
            <v>0.1</v>
          </cell>
          <cell r="N1260">
            <v>5.9796997406863168</v>
          </cell>
          <cell r="O1260">
            <v>7.0349408713956674</v>
          </cell>
          <cell r="P1260">
            <v>0.35</v>
          </cell>
          <cell r="Q1260">
            <v>9.1995380625943337</v>
          </cell>
          <cell r="R1260">
            <v>11.131441055739144</v>
          </cell>
          <cell r="S1260">
            <v>8.5950413223140494</v>
          </cell>
          <cell r="T1260">
            <v>10.399999999999999</v>
          </cell>
          <cell r="U1260">
            <v>7.0349408713956674</v>
          </cell>
          <cell r="V1260">
            <v>2.6153415816277326</v>
          </cell>
          <cell r="W1260">
            <v>0.30428493401630352</v>
          </cell>
          <cell r="X1260">
            <v>7.3823453588719952</v>
          </cell>
          <cell r="Y1260">
            <v>7.2044575188991775</v>
          </cell>
          <cell r="Z1260">
            <v>7.0349408713956674</v>
          </cell>
          <cell r="AF1260" t="e">
            <v>#REF!</v>
          </cell>
          <cell r="AM1260">
            <v>8.1818181818181817</v>
          </cell>
          <cell r="AN1260">
            <v>7.3636363636363633</v>
          </cell>
        </row>
        <row r="1261">
          <cell r="B1261" t="str">
            <v>Domaine du Pech</v>
          </cell>
          <cell r="AM1261">
            <v>0</v>
          </cell>
          <cell r="AN1261">
            <v>0</v>
          </cell>
        </row>
        <row r="1262">
          <cell r="A1262">
            <v>7891</v>
          </cell>
          <cell r="C1262" t="str">
            <v>BIO - Sud-Ouest, Pech Badin</v>
          </cell>
          <cell r="D1262">
            <v>2005</v>
          </cell>
          <cell r="E1262" t="str">
            <v>blanc</v>
          </cell>
          <cell r="F1262" t="str">
            <v>75 cl</v>
          </cell>
          <cell r="G1262">
            <v>12.11</v>
          </cell>
          <cell r="H1262">
            <v>0</v>
          </cell>
          <cell r="I1262">
            <v>0</v>
          </cell>
          <cell r="J1262">
            <v>4.4699999999999997E-2</v>
          </cell>
          <cell r="K1262">
            <v>0</v>
          </cell>
          <cell r="L1262">
            <v>1.4999740686316883E-2</v>
          </cell>
          <cell r="M1262">
            <v>0.1</v>
          </cell>
          <cell r="N1262">
            <v>12.269699740686317</v>
          </cell>
          <cell r="O1262">
            <v>14.434940871395668</v>
          </cell>
          <cell r="P1262">
            <v>0.25</v>
          </cell>
          <cell r="Q1262">
            <v>16.359599654248424</v>
          </cell>
          <cell r="R1262">
            <v>19.795115581640591</v>
          </cell>
          <cell r="S1262">
            <v>15.454545454545455</v>
          </cell>
          <cell r="T1262">
            <v>18.7</v>
          </cell>
          <cell r="U1262">
            <v>14.434940871395668</v>
          </cell>
          <cell r="V1262">
            <v>3.1848457138591382</v>
          </cell>
          <cell r="W1262">
            <v>0.20607825207323835</v>
          </cell>
          <cell r="X1262">
            <v>15.147777457637428</v>
          </cell>
          <cell r="Y1262">
            <v>14.782770771911226</v>
          </cell>
          <cell r="Z1262">
            <v>14.434940871395668</v>
          </cell>
          <cell r="AF1262" t="e">
            <v>#REF!</v>
          </cell>
          <cell r="AM1262">
            <v>6.776859504132231</v>
          </cell>
          <cell r="AN1262">
            <v>6.0991735537190079</v>
          </cell>
        </row>
        <row r="1263">
          <cell r="A1263">
            <v>7892</v>
          </cell>
          <cell r="C1263" t="str">
            <v>BIO - Sud-Ouest, Pech Abusé</v>
          </cell>
          <cell r="D1263">
            <v>2005</v>
          </cell>
          <cell r="E1263" t="str">
            <v>rouge</v>
          </cell>
          <cell r="F1263" t="str">
            <v>75 cl</v>
          </cell>
          <cell r="G1263">
            <v>10.26</v>
          </cell>
          <cell r="H1263">
            <v>0</v>
          </cell>
          <cell r="I1263">
            <v>0</v>
          </cell>
          <cell r="J1263">
            <v>4.4699999999999997E-2</v>
          </cell>
          <cell r="K1263">
            <v>0</v>
          </cell>
          <cell r="L1263">
            <v>1.4999740686316883E-2</v>
          </cell>
          <cell r="M1263">
            <v>0.1</v>
          </cell>
          <cell r="N1263">
            <v>10.419699740686317</v>
          </cell>
          <cell r="O1263">
            <v>12.258470283160374</v>
          </cell>
          <cell r="P1263">
            <v>0.25</v>
          </cell>
          <cell r="Q1263">
            <v>13.892932987581757</v>
          </cell>
          <cell r="R1263">
            <v>16.810448914973925</v>
          </cell>
          <cell r="S1263">
            <v>13.801652892561984</v>
          </cell>
          <cell r="T1263">
            <v>16.7</v>
          </cell>
          <cell r="U1263">
            <v>12.258470283160374</v>
          </cell>
          <cell r="V1263">
            <v>3.3819531518756669</v>
          </cell>
          <cell r="W1263">
            <v>0.2450397193873986</v>
          </cell>
          <cell r="X1263">
            <v>12.863826840353477</v>
          </cell>
          <cell r="Y1263">
            <v>12.553855109260624</v>
          </cell>
          <cell r="Z1263">
            <v>12.258470283160374</v>
          </cell>
        </row>
        <row r="1264">
          <cell r="B1264" t="str">
            <v>Domaine Causses Marines</v>
          </cell>
          <cell r="AM1264">
            <v>8.3471074380165291</v>
          </cell>
          <cell r="AN1264">
            <v>7.5123966942148765</v>
          </cell>
        </row>
        <row r="1265">
          <cell r="A1265">
            <v>7895</v>
          </cell>
          <cell r="C1265" t="str">
            <v>BIO - Sud-Ouest Les Greilles</v>
          </cell>
          <cell r="D1265">
            <v>2008</v>
          </cell>
          <cell r="E1265" t="str">
            <v>blanc</v>
          </cell>
          <cell r="F1265" t="str">
            <v>75 cl</v>
          </cell>
          <cell r="G1265">
            <v>7.38</v>
          </cell>
          <cell r="H1265">
            <v>0</v>
          </cell>
          <cell r="I1265">
            <v>0</v>
          </cell>
          <cell r="J1265">
            <v>4.4699999999999997E-2</v>
          </cell>
          <cell r="K1265">
            <v>0</v>
          </cell>
          <cell r="L1265">
            <v>1.4999740686316883E-2</v>
          </cell>
          <cell r="M1265">
            <v>0.1</v>
          </cell>
          <cell r="N1265">
            <v>7.5396997406863164</v>
          </cell>
          <cell r="O1265">
            <v>8.870234989042725</v>
          </cell>
          <cell r="P1265">
            <v>0.2</v>
          </cell>
          <cell r="Q1265">
            <v>9.4246246758578955</v>
          </cell>
          <cell r="R1265">
            <v>11.403795857788053</v>
          </cell>
          <cell r="S1265">
            <v>9.5867768595041323</v>
          </cell>
          <cell r="T1265">
            <v>11.6</v>
          </cell>
          <cell r="U1265">
            <v>8.870234989042725</v>
          </cell>
          <cell r="V1265">
            <v>2.0470771188178158</v>
          </cell>
          <cell r="W1265">
            <v>0.21353132015254803</v>
          </cell>
          <cell r="X1265">
            <v>9.3082712847979217</v>
          </cell>
          <cell r="Y1265">
            <v>9.0839755911883326</v>
          </cell>
          <cell r="Z1265">
            <v>8.870234989042725</v>
          </cell>
          <cell r="AF1265" t="e">
            <v>#REF!</v>
          </cell>
          <cell r="AM1265">
            <v>0</v>
          </cell>
          <cell r="AN1265">
            <v>0</v>
          </cell>
        </row>
        <row r="1266">
          <cell r="A1266" t="str">
            <v>BORDEAUX</v>
          </cell>
          <cell r="AC1266">
            <v>12</v>
          </cell>
          <cell r="AD1266">
            <v>0</v>
          </cell>
          <cell r="AE1266">
            <v>0</v>
          </cell>
          <cell r="AF1266" t="e">
            <v>#REF!</v>
          </cell>
          <cell r="AM1266">
            <v>0</v>
          </cell>
          <cell r="AN1266">
            <v>0</v>
          </cell>
        </row>
        <row r="1267">
          <cell r="A1267" t="str">
            <v>Haut-Médoc</v>
          </cell>
          <cell r="AF1267" t="e">
            <v>#REF!</v>
          </cell>
          <cell r="AM1267">
            <v>13.553719008264462</v>
          </cell>
          <cell r="AN1267">
            <v>12.198347107438016</v>
          </cell>
        </row>
        <row r="1268">
          <cell r="B1268" t="str">
            <v>Château Cornélie</v>
          </cell>
          <cell r="AF1268" t="e">
            <v>#REF!</v>
          </cell>
          <cell r="AM1268">
            <v>10.082644628099173</v>
          </cell>
          <cell r="AN1268">
            <v>9.0743801652892557</v>
          </cell>
        </row>
        <row r="1269">
          <cell r="A1269">
            <v>7910</v>
          </cell>
          <cell r="C1269" t="str">
            <v>BIO - Haut-Médoc, Château Cornélie</v>
          </cell>
          <cell r="D1269">
            <v>2005</v>
          </cell>
          <cell r="E1269" t="str">
            <v>rouge</v>
          </cell>
          <cell r="F1269" t="str">
            <v>75 cl</v>
          </cell>
          <cell r="G1269">
            <v>9.41</v>
          </cell>
          <cell r="H1269">
            <v>0</v>
          </cell>
          <cell r="I1269">
            <v>0</v>
          </cell>
          <cell r="J1269">
            <v>4.4699999999999997E-2</v>
          </cell>
          <cell r="K1269">
            <v>0</v>
          </cell>
          <cell r="L1269">
            <v>1.4999740686316883E-2</v>
          </cell>
          <cell r="M1269">
            <v>0.1</v>
          </cell>
          <cell r="N1269">
            <v>9.5696997406863176</v>
          </cell>
          <cell r="O1269">
            <v>11.258470283160374</v>
          </cell>
          <cell r="P1269">
            <v>0.35</v>
          </cell>
          <cell r="Q1269">
            <v>14.722614985671257</v>
          </cell>
          <cell r="R1269">
            <v>17.81436413266222</v>
          </cell>
          <cell r="S1269">
            <v>13.553719008264462</v>
          </cell>
          <cell r="T1269">
            <v>16.399999999999999</v>
          </cell>
          <cell r="U1269">
            <v>11.258470283160374</v>
          </cell>
          <cell r="V1269">
            <v>3.9840192675781445</v>
          </cell>
          <cell r="W1269">
            <v>0.2939428849859485</v>
          </cell>
          <cell r="X1269">
            <v>11.814444124304096</v>
          </cell>
          <cell r="Y1269">
            <v>11.529758723718455</v>
          </cell>
          <cell r="Z1269">
            <v>11.258470283160374</v>
          </cell>
          <cell r="AC1269">
            <v>37</v>
          </cell>
          <cell r="AD1269">
            <v>0</v>
          </cell>
          <cell r="AE1269">
            <v>0</v>
          </cell>
          <cell r="AF1269" t="e">
            <v>#REF!</v>
          </cell>
          <cell r="AG1269">
            <v>0</v>
          </cell>
          <cell r="AH1269" t="e">
            <v>#DIV/0!</v>
          </cell>
          <cell r="AI1269" t="e">
            <v>#REF!</v>
          </cell>
          <cell r="AJ1269">
            <v>0</v>
          </cell>
          <cell r="AK1269" t="e">
            <v>#DIV/0!</v>
          </cell>
          <cell r="AM1269">
            <v>0</v>
          </cell>
          <cell r="AN1269">
            <v>0</v>
          </cell>
        </row>
        <row r="1270">
          <cell r="A1270" t="str">
            <v>Médoc</v>
          </cell>
          <cell r="AF1270" t="e">
            <v>#REF!</v>
          </cell>
          <cell r="AM1270">
            <v>13.719008264462808</v>
          </cell>
          <cell r="AN1270">
            <v>12.347107438016527</v>
          </cell>
        </row>
        <row r="1271">
          <cell r="B1271" t="str">
            <v>Château Planquette</v>
          </cell>
          <cell r="AF1271" t="e">
            <v>#REF!</v>
          </cell>
          <cell r="AM1271">
            <v>12.479338842975206</v>
          </cell>
          <cell r="AN1271">
            <v>11.231404958677686</v>
          </cell>
        </row>
        <row r="1272">
          <cell r="A1272">
            <v>7911</v>
          </cell>
          <cell r="C1272" t="str">
            <v>BIO - Médoc, Château Planquette</v>
          </cell>
          <cell r="D1272">
            <v>2005</v>
          </cell>
          <cell r="E1272" t="str">
            <v>rouge</v>
          </cell>
          <cell r="F1272" t="str">
            <v>75 cl</v>
          </cell>
          <cell r="G1272">
            <v>9.7100000000000009</v>
          </cell>
          <cell r="H1272">
            <v>0</v>
          </cell>
          <cell r="I1272">
            <v>0</v>
          </cell>
          <cell r="J1272">
            <v>4.4699999999999997E-2</v>
          </cell>
          <cell r="K1272">
            <v>0</v>
          </cell>
          <cell r="L1272">
            <v>1.4999740686316883E-2</v>
          </cell>
          <cell r="M1272">
            <v>0.1</v>
          </cell>
          <cell r="N1272">
            <v>9.8696997406863183</v>
          </cell>
          <cell r="O1272">
            <v>11.611411459630963</v>
          </cell>
          <cell r="P1272">
            <v>0.35</v>
          </cell>
          <cell r="Q1272">
            <v>15.18415344720972</v>
          </cell>
          <cell r="R1272">
            <v>18.37282567112376</v>
          </cell>
          <cell r="S1272">
            <v>13.719008264462808</v>
          </cell>
          <cell r="T1272">
            <v>16.599999999999998</v>
          </cell>
          <cell r="U1272">
            <v>11.611411459630963</v>
          </cell>
          <cell r="V1272">
            <v>3.8493085237764895</v>
          </cell>
          <cell r="W1272">
            <v>0.28058212733551524</v>
          </cell>
          <cell r="X1272">
            <v>12.184814494674466</v>
          </cell>
          <cell r="Y1272">
            <v>11.891204506850986</v>
          </cell>
          <cell r="Z1272">
            <v>11.611411459630963</v>
          </cell>
          <cell r="AC1272">
            <v>37</v>
          </cell>
          <cell r="AD1272">
            <v>0</v>
          </cell>
          <cell r="AE1272">
            <v>0</v>
          </cell>
          <cell r="AF1272" t="e">
            <v>#REF!</v>
          </cell>
          <cell r="AG1272">
            <v>0</v>
          </cell>
          <cell r="AH1272" t="e">
            <v>#DIV/0!</v>
          </cell>
          <cell r="AI1272" t="e">
            <v>#REF!</v>
          </cell>
          <cell r="AJ1272">
            <v>0</v>
          </cell>
          <cell r="AK1272" t="e">
            <v>#DIV/0!</v>
          </cell>
          <cell r="AM1272">
            <v>0</v>
          </cell>
          <cell r="AN1272">
            <v>0</v>
          </cell>
        </row>
        <row r="1274">
          <cell r="A1274" t="str">
            <v>ITALIE</v>
          </cell>
          <cell r="AC1274">
            <v>347</v>
          </cell>
          <cell r="AD1274">
            <v>0</v>
          </cell>
          <cell r="AE1274">
            <v>0</v>
          </cell>
          <cell r="AF1274" t="e">
            <v>#REF!</v>
          </cell>
          <cell r="AM1274">
            <v>0</v>
          </cell>
          <cell r="AN1274">
            <v>0</v>
          </cell>
        </row>
        <row r="1275">
          <cell r="A1275" t="str">
            <v>Prosecco</v>
          </cell>
        </row>
        <row r="1276">
          <cell r="A1276">
            <v>9050</v>
          </cell>
          <cell r="B1276">
            <v>9272000</v>
          </cell>
          <cell r="C1276" t="str">
            <v>Prosecco superiore DOCG Sacchetto "Col de l'Utia"</v>
          </cell>
          <cell r="E1276" t="str">
            <v>pétill</v>
          </cell>
          <cell r="F1276" t="str">
            <v>75 cl</v>
          </cell>
          <cell r="G1276">
            <v>8.5500000000000007</v>
          </cell>
          <cell r="H1276">
            <v>0</v>
          </cell>
          <cell r="I1276">
            <v>0</v>
          </cell>
          <cell r="J1276">
            <v>4.4699999999999997E-2</v>
          </cell>
          <cell r="K1276">
            <v>0</v>
          </cell>
          <cell r="L1276">
            <v>1.4999740686316883E-2</v>
          </cell>
          <cell r="M1276">
            <v>0.1</v>
          </cell>
          <cell r="N1276">
            <v>8.7096997406863181</v>
          </cell>
          <cell r="O1276">
            <v>10.246705577278021</v>
          </cell>
          <cell r="P1276">
            <v>0.35</v>
          </cell>
          <cell r="Q1276">
            <v>13.399538062594335</v>
          </cell>
          <cell r="R1276">
            <v>16.213441055739146</v>
          </cell>
          <cell r="S1276">
            <v>12.561983471074379</v>
          </cell>
          <cell r="T1276">
            <v>15.2</v>
          </cell>
          <cell r="U1276">
            <v>10.246705577278021</v>
          </cell>
          <cell r="V1276">
            <v>3.852283730388061</v>
          </cell>
          <cell r="W1276">
            <v>0.30666206011641806</v>
          </cell>
          <cell r="X1276">
            <v>10.752715729242368</v>
          </cell>
          <cell r="Y1276">
            <v>10.493614145405203</v>
          </cell>
          <cell r="Z1276">
            <v>10.246705577278021</v>
          </cell>
        </row>
        <row r="1277">
          <cell r="A1277">
            <v>9051</v>
          </cell>
          <cell r="B1277">
            <v>645497</v>
          </cell>
          <cell r="C1277" t="str">
            <v>PROSECCO DOCG MILLESIMATO, Fattoria Conca d'Oro, Conegliano-Valdobbiadene</v>
          </cell>
          <cell r="D1277">
            <v>2017</v>
          </cell>
          <cell r="E1277" t="str">
            <v>pétill</v>
          </cell>
          <cell r="F1277" t="str">
            <v>75 cl</v>
          </cell>
          <cell r="G1277">
            <v>8.33</v>
          </cell>
          <cell r="H1277">
            <v>0</v>
          </cell>
          <cell r="I1277">
            <v>0</v>
          </cell>
          <cell r="J1277">
            <v>4.4699999999999997E-2</v>
          </cell>
          <cell r="K1277">
            <v>0</v>
          </cell>
          <cell r="L1277">
            <v>1.4999740686316883E-2</v>
          </cell>
          <cell r="M1277">
            <v>0.1</v>
          </cell>
          <cell r="N1277">
            <v>8.4896997406863175</v>
          </cell>
          <cell r="O1277">
            <v>9.9878820478662558</v>
          </cell>
          <cell r="P1277">
            <v>0.35</v>
          </cell>
          <cell r="Q1277">
            <v>13.061076524132796</v>
          </cell>
          <cell r="R1277">
            <v>15.803902594200682</v>
          </cell>
          <cell r="S1277">
            <v>12.561983471074379</v>
          </cell>
          <cell r="T1277">
            <v>15.2</v>
          </cell>
          <cell r="U1277">
            <v>9.9878820478662558</v>
          </cell>
          <cell r="V1277">
            <v>4.0722837303880617</v>
          </cell>
          <cell r="W1277">
            <v>0.32417521801115495</v>
          </cell>
          <cell r="X1277">
            <v>10.481110790970762</v>
          </cell>
          <cell r="Y1277">
            <v>10.228553904441346</v>
          </cell>
          <cell r="Z1277">
            <v>9.9878820478662558</v>
          </cell>
        </row>
        <row r="1278">
          <cell r="A1278" t="str">
            <v>POUILLES</v>
          </cell>
          <cell r="V1278">
            <v>0.7</v>
          </cell>
          <cell r="AC1278">
            <v>12</v>
          </cell>
          <cell r="AD1278">
            <v>98.181818181818187</v>
          </cell>
          <cell r="AE1278">
            <v>4.344440380326736</v>
          </cell>
          <cell r="AF1278" t="e">
            <v>#REF!</v>
          </cell>
          <cell r="AM1278">
            <v>8.1818181818181817</v>
          </cell>
          <cell r="AN1278">
            <v>7.3636363636363633</v>
          </cell>
        </row>
        <row r="1279">
          <cell r="B1279" t="str">
            <v>Vigne &amp; Vini Leporano</v>
          </cell>
          <cell r="AF1279" t="e">
            <v>#REF!</v>
          </cell>
          <cell r="AM1279">
            <v>8.3471074380165291</v>
          </cell>
          <cell r="AN1279">
            <v>7.5123966942148765</v>
          </cell>
        </row>
        <row r="1280">
          <cell r="A1280">
            <v>9100</v>
          </cell>
          <cell r="C1280" t="str">
            <v>Papale, Primitivo di Manduria</v>
          </cell>
          <cell r="D1280">
            <v>2005</v>
          </cell>
          <cell r="E1280" t="str">
            <v>rouge</v>
          </cell>
          <cell r="F1280" t="str">
            <v>75 cl</v>
          </cell>
          <cell r="G1280">
            <v>5.0599999999999996</v>
          </cell>
          <cell r="H1280">
            <v>0</v>
          </cell>
          <cell r="I1280">
            <v>0</v>
          </cell>
          <cell r="J1280">
            <v>4.4699999999999997E-2</v>
          </cell>
          <cell r="K1280">
            <v>0</v>
          </cell>
          <cell r="L1280">
            <v>1.4999740686316883E-2</v>
          </cell>
          <cell r="M1280">
            <v>0.1</v>
          </cell>
          <cell r="N1280">
            <v>5.2196997406863161</v>
          </cell>
          <cell r="O1280">
            <v>5.976117341983902</v>
          </cell>
          <cell r="P1280">
            <v>0.35</v>
          </cell>
          <cell r="Q1280">
            <v>8.0303072933635633</v>
          </cell>
          <cell r="R1280">
            <v>9.7166718249699109</v>
          </cell>
          <cell r="S1280">
            <v>8.1818181818181817</v>
          </cell>
          <cell r="T1280">
            <v>9.8999999999999986</v>
          </cell>
          <cell r="U1280">
            <v>5.976117341983902</v>
          </cell>
          <cell r="V1280">
            <v>2.9621184411318655</v>
          </cell>
          <cell r="W1280">
            <v>0.36203669836056135</v>
          </cell>
          <cell r="X1280">
            <v>6.4440737539337229</v>
          </cell>
          <cell r="Y1280">
            <v>6.2887948682967671</v>
          </cell>
          <cell r="Z1280">
            <v>6.1408232243368426</v>
          </cell>
          <cell r="AF1280" t="e">
            <v>#REF!</v>
          </cell>
          <cell r="AM1280" t="e">
            <v>#REF!</v>
          </cell>
          <cell r="AN1280" t="e">
            <v>#REF!</v>
          </cell>
        </row>
        <row r="1281">
          <cell r="A1281">
            <v>9101</v>
          </cell>
          <cell r="B1281">
            <v>667795</v>
          </cell>
          <cell r="C1281" t="str">
            <v>NEGROAMARO DEL SALENTO IGP  "Schiaccianoci"</v>
          </cell>
          <cell r="D1281">
            <v>2015</v>
          </cell>
          <cell r="E1281" t="str">
            <v>rouge</v>
          </cell>
          <cell r="F1281" t="str">
            <v>75 cl</v>
          </cell>
          <cell r="G1281">
            <v>5.44</v>
          </cell>
          <cell r="H1281">
            <v>0</v>
          </cell>
          <cell r="I1281">
            <v>0</v>
          </cell>
          <cell r="J1281">
            <v>4.4699999999999997E-2</v>
          </cell>
          <cell r="K1281">
            <v>0</v>
          </cell>
          <cell r="L1281">
            <v>1.4999740686316883E-2</v>
          </cell>
          <cell r="M1281">
            <v>0.1</v>
          </cell>
          <cell r="N1281">
            <v>5.5996997406863169</v>
          </cell>
          <cell r="O1281">
            <v>6.4231761655133148</v>
          </cell>
          <cell r="P1281">
            <v>0.35</v>
          </cell>
          <cell r="Q1281">
            <v>8.6149226779789494</v>
          </cell>
          <cell r="R1281">
            <v>10.424056440354528</v>
          </cell>
          <cell r="S1281">
            <v>8.3471074380165291</v>
          </cell>
          <cell r="T1281">
            <v>10.1</v>
          </cell>
          <cell r="U1281">
            <v>6.4231761655133148</v>
          </cell>
          <cell r="V1281">
            <v>2.7474076973302122</v>
          </cell>
          <cell r="W1281">
            <v>0.32914488255144125</v>
          </cell>
          <cell r="X1281">
            <v>6.9132095564028599</v>
          </cell>
          <cell r="Y1281">
            <v>6.7466261935979723</v>
          </cell>
          <cell r="Z1281">
            <v>6.5878820478662554</v>
          </cell>
          <cell r="AD1281">
            <v>0</v>
          </cell>
          <cell r="AE1281">
            <v>0</v>
          </cell>
          <cell r="AF1281" t="e">
            <v>#REF!</v>
          </cell>
          <cell r="AM1281">
            <v>0</v>
          </cell>
          <cell r="AN1281">
            <v>0</v>
          </cell>
        </row>
        <row r="1282">
          <cell r="A1282">
            <v>9104</v>
          </cell>
          <cell r="B1282">
            <v>335675</v>
          </cell>
          <cell r="C1282" t="str">
            <v xml:space="preserve">VERDECA DEL SALENTO IGP  "Moi",  Vigne e Vini di Leporano                                           </v>
          </cell>
          <cell r="D1282">
            <v>2015</v>
          </cell>
          <cell r="E1282" t="str">
            <v>blanc</v>
          </cell>
          <cell r="F1282" t="str">
            <v>75 cl</v>
          </cell>
          <cell r="G1282">
            <v>4.45</v>
          </cell>
          <cell r="H1282">
            <v>0</v>
          </cell>
          <cell r="I1282">
            <v>0</v>
          </cell>
          <cell r="J1282">
            <v>4.4699999999999997E-2</v>
          </cell>
          <cell r="K1282">
            <v>0</v>
          </cell>
          <cell r="L1282">
            <v>1.4999740686316883E-2</v>
          </cell>
          <cell r="M1282">
            <v>0.1</v>
          </cell>
          <cell r="N1282">
            <v>4.6096997406863167</v>
          </cell>
          <cell r="O1282">
            <v>5.2584702831603733</v>
          </cell>
          <cell r="P1282">
            <v>0.35</v>
          </cell>
          <cell r="Q1282">
            <v>7.0918457549020255</v>
          </cell>
          <cell r="R1282">
            <v>8.5811333634314515</v>
          </cell>
          <cell r="S1282">
            <v>6.776859504132231</v>
          </cell>
          <cell r="T1282">
            <v>8.1999999999999993</v>
          </cell>
          <cell r="U1282">
            <v>5.2584702831603733</v>
          </cell>
          <cell r="V1282">
            <v>2.1671597634459143</v>
          </cell>
          <cell r="W1282">
            <v>0.31978820899628735</v>
          </cell>
          <cell r="X1282">
            <v>5.6909873341806376</v>
          </cell>
          <cell r="Y1282">
            <v>5.5538551092606232</v>
          </cell>
          <cell r="Z1282">
            <v>5.4231761655133139</v>
          </cell>
          <cell r="AD1282">
            <v>0</v>
          </cell>
          <cell r="AE1282">
            <v>0</v>
          </cell>
          <cell r="AF1282" t="e">
            <v>#REF!</v>
          </cell>
          <cell r="AM1282">
            <v>9.5041322314049594</v>
          </cell>
          <cell r="AN1282">
            <v>8.5537190082644639</v>
          </cell>
        </row>
        <row r="1283">
          <cell r="A1283">
            <v>9108</v>
          </cell>
          <cell r="B1283">
            <v>667895</v>
          </cell>
          <cell r="C1283" t="str">
            <v>PRIMITIVO DI MANDURIA  DOP   "Papale"</v>
          </cell>
          <cell r="D1283">
            <v>2015</v>
          </cell>
          <cell r="E1283" t="str">
            <v>rouge</v>
          </cell>
          <cell r="F1283" t="str">
            <v>75 cl</v>
          </cell>
          <cell r="G1283">
            <v>6.26</v>
          </cell>
          <cell r="H1283">
            <v>0</v>
          </cell>
          <cell r="I1283">
            <v>0</v>
          </cell>
          <cell r="J1283">
            <v>4.4699999999999997E-2</v>
          </cell>
          <cell r="K1283">
            <v>0</v>
          </cell>
          <cell r="L1283">
            <v>1.4999740686316883E-2</v>
          </cell>
          <cell r="M1283">
            <v>0.1</v>
          </cell>
          <cell r="N1283">
            <v>6.4196997406863163</v>
          </cell>
          <cell r="O1283">
            <v>7.3878820478662552</v>
          </cell>
          <cell r="P1283">
            <v>0.35</v>
          </cell>
          <cell r="Q1283">
            <v>9.87646113951741</v>
          </cell>
          <cell r="R1283">
            <v>11.950517978816066</v>
          </cell>
          <cell r="S1283">
            <v>9.5041322314049594</v>
          </cell>
          <cell r="T1283">
            <v>11.5</v>
          </cell>
          <cell r="U1283">
            <v>7.3878820478662552</v>
          </cell>
          <cell r="V1283">
            <v>3.0844324907186431</v>
          </cell>
          <cell r="W1283">
            <v>0.32453594032778765</v>
          </cell>
          <cell r="X1283">
            <v>7.9255552354152048</v>
          </cell>
          <cell r="Y1283">
            <v>7.7345780008268878</v>
          </cell>
          <cell r="Z1283">
            <v>7.5525879302191958</v>
          </cell>
          <cell r="AD1283">
            <v>0</v>
          </cell>
          <cell r="AE1283">
            <v>0</v>
          </cell>
          <cell r="AF1283" t="e">
            <v>#REF!</v>
          </cell>
          <cell r="AM1283">
            <v>6.9421487603305794</v>
          </cell>
          <cell r="AN1283">
            <v>6.2479338842975212</v>
          </cell>
        </row>
        <row r="1284">
          <cell r="A1284">
            <v>9105</v>
          </cell>
          <cell r="B1284">
            <v>687496</v>
          </cell>
          <cell r="C1284" t="str">
            <v xml:space="preserve">ROSATO DEL SALENTO IGP "Moi" </v>
          </cell>
          <cell r="D1284">
            <v>2016</v>
          </cell>
          <cell r="E1284" t="str">
            <v>rosé</v>
          </cell>
          <cell r="F1284" t="str">
            <v>75 cl</v>
          </cell>
          <cell r="G1284">
            <v>4.45</v>
          </cell>
          <cell r="H1284">
            <v>0</v>
          </cell>
          <cell r="I1284">
            <v>0</v>
          </cell>
          <cell r="J1284">
            <v>4.4699999999999997E-2</v>
          </cell>
          <cell r="K1284">
            <v>0</v>
          </cell>
          <cell r="L1284">
            <v>1.4999740686316883E-2</v>
          </cell>
          <cell r="M1284">
            <v>0.1</v>
          </cell>
          <cell r="N1284">
            <v>4.6096997406863167</v>
          </cell>
          <cell r="O1284">
            <v>5.2584702831603733</v>
          </cell>
          <cell r="P1284">
            <v>0.35</v>
          </cell>
          <cell r="Q1284">
            <v>7.0918457549020255</v>
          </cell>
          <cell r="R1284">
            <v>8.5811333634314515</v>
          </cell>
          <cell r="S1284">
            <v>6.776859504132231</v>
          </cell>
          <cell r="T1284">
            <v>8.1999999999999993</v>
          </cell>
          <cell r="U1284">
            <v>5.2584702831603733</v>
          </cell>
          <cell r="V1284">
            <v>2.1671597634459143</v>
          </cell>
          <cell r="W1284">
            <v>0.31978820899628735</v>
          </cell>
          <cell r="X1284">
            <v>5.6909873341806376</v>
          </cell>
          <cell r="Y1284">
            <v>5.5538551092606232</v>
          </cell>
          <cell r="Z1284">
            <v>5.4231761655133139</v>
          </cell>
          <cell r="AD1284">
            <v>0</v>
          </cell>
          <cell r="AE1284">
            <v>0</v>
          </cell>
          <cell r="AF1284" t="e">
            <v>#REF!</v>
          </cell>
          <cell r="AM1284">
            <v>0</v>
          </cell>
          <cell r="AN1284">
            <v>0</v>
          </cell>
        </row>
        <row r="1285">
          <cell r="A1285">
            <v>9106</v>
          </cell>
          <cell r="B1285">
            <v>687695</v>
          </cell>
          <cell r="C1285" t="str">
            <v>MOI, Primitivo di Manduria, rosso 2015</v>
          </cell>
          <cell r="D1285">
            <v>2015</v>
          </cell>
          <cell r="E1285" t="str">
            <v>rouge</v>
          </cell>
          <cell r="F1285" t="str">
            <v>75 cl</v>
          </cell>
          <cell r="G1285">
            <v>4.33</v>
          </cell>
          <cell r="H1285">
            <v>0</v>
          </cell>
          <cell r="I1285">
            <v>0</v>
          </cell>
          <cell r="J1285">
            <v>4.4699999999999997E-2</v>
          </cell>
          <cell r="K1285">
            <v>0</v>
          </cell>
          <cell r="L1285">
            <v>1.4999740686316883E-2</v>
          </cell>
          <cell r="M1285">
            <v>0.1</v>
          </cell>
          <cell r="N1285">
            <v>4.4896997406863166</v>
          </cell>
          <cell r="O1285">
            <v>5.1172938125721377</v>
          </cell>
          <cell r="P1285">
            <v>0.35</v>
          </cell>
          <cell r="Q1285">
            <v>6.9072303702866407</v>
          </cell>
          <cell r="R1285">
            <v>8.3577487480468342</v>
          </cell>
          <cell r="S1285">
            <v>6.5289256198347116</v>
          </cell>
          <cell r="T1285">
            <v>7.9</v>
          </cell>
          <cell r="U1285">
            <v>5.1172938125721377</v>
          </cell>
          <cell r="V1285">
            <v>2.039225879148395</v>
          </cell>
          <cell r="W1285">
            <v>0.31233712832526045</v>
          </cell>
          <cell r="X1285">
            <v>5.5428391860324897</v>
          </cell>
          <cell r="Y1285">
            <v>5.4092767960076102</v>
          </cell>
          <cell r="Z1285">
            <v>5.2819996949250783</v>
          </cell>
          <cell r="AD1285">
            <v>0</v>
          </cell>
          <cell r="AE1285">
            <v>0</v>
          </cell>
          <cell r="AF1285" t="e">
            <v>#REF!</v>
          </cell>
          <cell r="AM1285">
            <v>0</v>
          </cell>
          <cell r="AN1285">
            <v>0</v>
          </cell>
        </row>
        <row r="1286">
          <cell r="A1286">
            <v>9109</v>
          </cell>
          <cell r="B1286">
            <v>667896</v>
          </cell>
          <cell r="C1286" t="str">
            <v>PRIMITIVO DI MANDURIA  DOP   "Papale"</v>
          </cell>
          <cell r="D1286">
            <v>2016</v>
          </cell>
          <cell r="E1286" t="str">
            <v>rouge</v>
          </cell>
          <cell r="F1286" t="str">
            <v>75 cl</v>
          </cell>
          <cell r="G1286">
            <v>6.44</v>
          </cell>
          <cell r="H1286">
            <v>0</v>
          </cell>
          <cell r="I1286">
            <v>0</v>
          </cell>
          <cell r="J1286">
            <v>4.4699999999999997E-2</v>
          </cell>
          <cell r="K1286">
            <v>0</v>
          </cell>
          <cell r="L1286">
            <v>1.4999740686316883E-2</v>
          </cell>
          <cell r="M1286">
            <v>0.1</v>
          </cell>
          <cell r="N1286">
            <v>6.5996997406863169</v>
          </cell>
          <cell r="O1286">
            <v>7.5996467537486083</v>
          </cell>
          <cell r="P1286">
            <v>0.35</v>
          </cell>
          <cell r="Q1286">
            <v>10.153384216440488</v>
          </cell>
          <cell r="R1286">
            <v>12.28559490189299</v>
          </cell>
          <cell r="S1286">
            <v>9.7107438016528924</v>
          </cell>
          <cell r="T1286">
            <v>11.75</v>
          </cell>
          <cell r="U1286">
            <v>7.5996467537486083</v>
          </cell>
          <cell r="V1286">
            <v>3.1110440609665755</v>
          </cell>
          <cell r="W1286">
            <v>0.3203713458527282</v>
          </cell>
          <cell r="X1286">
            <v>8.147777457637428</v>
          </cell>
          <cell r="Y1286">
            <v>7.9514454707064059</v>
          </cell>
          <cell r="Z1286">
            <v>7.7643526361015498</v>
          </cell>
          <cell r="AD1286">
            <v>0</v>
          </cell>
          <cell r="AE1286">
            <v>0</v>
          </cell>
          <cell r="AF1286" t="e">
            <v>#REF!</v>
          </cell>
          <cell r="AM1286">
            <v>9.8347107438016543</v>
          </cell>
          <cell r="AN1286">
            <v>8.8512396694214885</v>
          </cell>
        </row>
        <row r="1287">
          <cell r="A1287" t="str">
            <v>OMBRIE</v>
          </cell>
          <cell r="AC1287">
            <v>12</v>
          </cell>
          <cell r="AD1287">
            <v>114.04958677685951</v>
          </cell>
          <cell r="AE1287">
            <v>3.8060486752377987</v>
          </cell>
          <cell r="AF1287" t="e">
            <v>#REF!</v>
          </cell>
          <cell r="AM1287">
            <v>9.5041322314049594</v>
          </cell>
          <cell r="AN1287">
            <v>8.5537190082644639</v>
          </cell>
        </row>
        <row r="1288">
          <cell r="B1288" t="str">
            <v>Agricola Goretti - Pila (Perugia)</v>
          </cell>
          <cell r="AC1288">
            <v>6</v>
          </cell>
          <cell r="AD1288">
            <v>72.396694214876035</v>
          </cell>
          <cell r="AE1288">
            <v>1.9176424577135156</v>
          </cell>
          <cell r="AF1288" t="e">
            <v>#REF!</v>
          </cell>
          <cell r="AM1288">
            <v>12.066115702479339</v>
          </cell>
          <cell r="AN1288">
            <v>10.859504132231406</v>
          </cell>
        </row>
        <row r="1289">
          <cell r="A1289">
            <v>9110</v>
          </cell>
          <cell r="B1289">
            <v>346393</v>
          </cell>
          <cell r="C1289" t="str">
            <v xml:space="preserve">UMBRIA IGP  "Pinot grigio"  Agricola Goretti </v>
          </cell>
          <cell r="D1289">
            <v>2013</v>
          </cell>
          <cell r="E1289" t="str">
            <v>blanc</v>
          </cell>
          <cell r="F1289" t="str">
            <v>75 cl</v>
          </cell>
          <cell r="G1289">
            <v>6.33</v>
          </cell>
          <cell r="H1289">
            <v>0</v>
          </cell>
          <cell r="I1289">
            <v>0</v>
          </cell>
          <cell r="J1289">
            <v>4.4699999999999997E-2</v>
          </cell>
          <cell r="K1289">
            <v>0</v>
          </cell>
          <cell r="L1289">
            <v>1.4999740686316883E-2</v>
          </cell>
          <cell r="M1289">
            <v>0.1</v>
          </cell>
          <cell r="N1289">
            <v>6.4896997406863166</v>
          </cell>
          <cell r="O1289">
            <v>7.4702349890427264</v>
          </cell>
          <cell r="P1289">
            <v>0.35</v>
          </cell>
          <cell r="Q1289">
            <v>9.9841534472097173</v>
          </cell>
          <cell r="R1289">
            <v>12.080825671123758</v>
          </cell>
          <cell r="S1289">
            <v>9.5041322314049594</v>
          </cell>
          <cell r="T1289">
            <v>11.5</v>
          </cell>
          <cell r="U1289">
            <v>7.4702349890427264</v>
          </cell>
          <cell r="V1289">
            <v>3.0144324907186428</v>
          </cell>
          <cell r="W1289">
            <v>0.31717072293648324</v>
          </cell>
          <cell r="X1289">
            <v>8.011974988501624</v>
          </cell>
          <cell r="Y1289">
            <v>7.8189153502244784</v>
          </cell>
          <cell r="Z1289">
            <v>7.634940871395667</v>
          </cell>
          <cell r="AF1289" t="e">
            <v>#REF!</v>
          </cell>
          <cell r="AM1289" t="e">
            <v>#REF!</v>
          </cell>
          <cell r="AN1289" t="e">
            <v>#REF!</v>
          </cell>
        </row>
        <row r="1290">
          <cell r="A1290">
            <v>9111</v>
          </cell>
          <cell r="B1290">
            <v>654193</v>
          </cell>
          <cell r="C1290" t="str">
            <v xml:space="preserve">ROSSO DI MONTEFALCO DOC "Le Mura Saracene",  Agricola Goretti </v>
          </cell>
          <cell r="D1290">
            <v>2013</v>
          </cell>
          <cell r="E1290" t="str">
            <v>rouge</v>
          </cell>
          <cell r="F1290" t="str">
            <v>75 cl</v>
          </cell>
          <cell r="G1290">
            <v>8.0500000000000007</v>
          </cell>
          <cell r="H1290">
            <v>0</v>
          </cell>
          <cell r="I1290">
            <v>0</v>
          </cell>
          <cell r="J1290">
            <v>4.4699999999999997E-2</v>
          </cell>
          <cell r="K1290">
            <v>0</v>
          </cell>
          <cell r="L1290">
            <v>1.4999740686316883E-2</v>
          </cell>
          <cell r="M1290">
            <v>0.1</v>
          </cell>
          <cell r="N1290">
            <v>8.2096997406863181</v>
          </cell>
          <cell r="O1290">
            <v>9.4937644008074322</v>
          </cell>
          <cell r="P1290">
            <v>0.35</v>
          </cell>
          <cell r="Q1290">
            <v>12.630307293363567</v>
          </cell>
          <cell r="R1290">
            <v>15.282671824969915</v>
          </cell>
          <cell r="S1290">
            <v>12.066115702479339</v>
          </cell>
          <cell r="T1290">
            <v>14.6</v>
          </cell>
          <cell r="U1290">
            <v>9.4937644008074322</v>
          </cell>
          <cell r="V1290">
            <v>3.8564159617930205</v>
          </cell>
          <cell r="W1290">
            <v>0.31960707628558593</v>
          </cell>
          <cell r="X1290">
            <v>10.135431778625083</v>
          </cell>
          <cell r="Y1290">
            <v>9.8912045068509862</v>
          </cell>
          <cell r="Z1290">
            <v>9.6584702831603746</v>
          </cell>
        </row>
        <row r="1291">
          <cell r="A1291">
            <v>9114</v>
          </cell>
          <cell r="B1291">
            <v>346295</v>
          </cell>
          <cell r="C1291" t="str">
            <v xml:space="preserve">COLLI PERUGINI DOC  grechetto,  Agricola Goretti </v>
          </cell>
          <cell r="D1291">
            <v>2015</v>
          </cell>
          <cell r="E1291" t="str">
            <v>blanc</v>
          </cell>
          <cell r="F1291" t="str">
            <v>75 cl</v>
          </cell>
          <cell r="G1291">
            <v>4.51</v>
          </cell>
          <cell r="H1291">
            <v>0</v>
          </cell>
          <cell r="I1291">
            <v>0</v>
          </cell>
          <cell r="J1291">
            <v>4.4699999999999997E-2</v>
          </cell>
          <cell r="K1291">
            <v>0</v>
          </cell>
          <cell r="L1291">
            <v>1.4999740686316883E-2</v>
          </cell>
          <cell r="M1291">
            <v>0.1</v>
          </cell>
          <cell r="N1291">
            <v>4.6696997406863163</v>
          </cell>
          <cell r="O1291">
            <v>5.3290585184544907</v>
          </cell>
          <cell r="P1291">
            <v>0.35</v>
          </cell>
          <cell r="Q1291">
            <v>7.1841534472097175</v>
          </cell>
          <cell r="R1291">
            <v>8.6928256711237584</v>
          </cell>
          <cell r="S1291">
            <v>6.9421487603305794</v>
          </cell>
          <cell r="T1291">
            <v>8.4</v>
          </cell>
          <cell r="U1291">
            <v>5.3290585184544907</v>
          </cell>
          <cell r="V1291">
            <v>2.272449019644263</v>
          </cell>
          <cell r="W1291">
            <v>0.32734087068685214</v>
          </cell>
          <cell r="X1291">
            <v>5.7650614082547111</v>
          </cell>
          <cell r="Y1291">
            <v>5.6261442658871283</v>
          </cell>
          <cell r="Z1291">
            <v>5.4937644008074313</v>
          </cell>
          <cell r="AC1291" t="e">
            <v>#REF!</v>
          </cell>
          <cell r="AM1291" t="e">
            <v>#REF!</v>
          </cell>
          <cell r="AN1291" t="e">
            <v>#REF!</v>
          </cell>
        </row>
        <row r="1292">
          <cell r="A1292" t="str">
            <v>PIEMONT</v>
          </cell>
          <cell r="AM1292" t="e">
            <v>#REF!</v>
          </cell>
          <cell r="AN1292" t="e">
            <v>#REF!</v>
          </cell>
        </row>
        <row r="1293">
          <cell r="B1293" t="str">
            <v>Agostino Pavia e Figli - Agliano Terme</v>
          </cell>
          <cell r="AF1293" t="e">
            <v>#REF!</v>
          </cell>
          <cell r="AM1293">
            <v>10</v>
          </cell>
          <cell r="AN1293">
            <v>9</v>
          </cell>
        </row>
        <row r="1294">
          <cell r="A1294">
            <v>9190</v>
          </cell>
          <cell r="B1294">
            <v>656195</v>
          </cell>
          <cell r="C1294" t="str">
            <v>BARBERA D'ASTI  "Bricco Blina",  Agostino Pavia &amp; Figli</v>
          </cell>
          <cell r="D1294">
            <v>2015</v>
          </cell>
          <cell r="E1294" t="str">
            <v>rouge</v>
          </cell>
          <cell r="F1294" t="str">
            <v>75 cl</v>
          </cell>
          <cell r="G1294">
            <v>6.53</v>
          </cell>
          <cell r="H1294">
            <v>0</v>
          </cell>
          <cell r="I1294">
            <v>0</v>
          </cell>
          <cell r="J1294">
            <v>4.4699999999999997E-2</v>
          </cell>
          <cell r="K1294">
            <v>0</v>
          </cell>
          <cell r="L1294">
            <v>1.4999740686316883E-2</v>
          </cell>
          <cell r="M1294">
            <v>0.1</v>
          </cell>
          <cell r="N1294">
            <v>6.6896997406863168</v>
          </cell>
          <cell r="O1294">
            <v>7.7055291066897853</v>
          </cell>
          <cell r="P1294">
            <v>0.35</v>
          </cell>
          <cell r="Q1294">
            <v>10.291845754902026</v>
          </cell>
          <cell r="R1294">
            <v>12.453133363431451</v>
          </cell>
          <cell r="S1294">
            <v>9.8347107438016543</v>
          </cell>
          <cell r="T1294">
            <v>11.9</v>
          </cell>
          <cell r="U1294">
            <v>7.7055291066897853</v>
          </cell>
          <cell r="V1294">
            <v>3.1450110031153375</v>
          </cell>
          <cell r="W1294">
            <v>0.31978683308987882</v>
          </cell>
          <cell r="X1294">
            <v>8.2588885687485387</v>
          </cell>
          <cell r="Y1294">
            <v>8.0598792056461654</v>
          </cell>
          <cell r="Z1294">
            <v>7.8702349890427259</v>
          </cell>
        </row>
        <row r="1295">
          <cell r="A1295">
            <v>9191</v>
          </cell>
          <cell r="C1295" t="str">
            <v>Barbera d'Asti Superiore "Moliss"</v>
          </cell>
          <cell r="D1295">
            <v>2008</v>
          </cell>
          <cell r="E1295" t="str">
            <v>rouge</v>
          </cell>
          <cell r="F1295" t="str">
            <v>75 cl</v>
          </cell>
          <cell r="G1295">
            <v>6.69</v>
          </cell>
          <cell r="H1295">
            <v>0</v>
          </cell>
          <cell r="I1295">
            <v>0</v>
          </cell>
          <cell r="J1295">
            <v>4.4699999999999997E-2</v>
          </cell>
          <cell r="K1295">
            <v>0</v>
          </cell>
          <cell r="L1295">
            <v>1.4999740686316883E-2</v>
          </cell>
          <cell r="M1295">
            <v>0.1</v>
          </cell>
          <cell r="N1295">
            <v>6.8496997406863169</v>
          </cell>
          <cell r="O1295">
            <v>7.8937644008074326</v>
          </cell>
          <cell r="P1295">
            <v>0.35</v>
          </cell>
          <cell r="Q1295">
            <v>10.537999601055871</v>
          </cell>
          <cell r="R1295">
            <v>12.750979517277603</v>
          </cell>
          <cell r="S1295">
            <v>10</v>
          </cell>
          <cell r="T1295">
            <v>12.1</v>
          </cell>
          <cell r="U1295">
            <v>7.8937644008074326</v>
          </cell>
          <cell r="V1295">
            <v>3.1503002593136831</v>
          </cell>
          <cell r="W1295">
            <v>0.31503002593136831</v>
          </cell>
          <cell r="X1295">
            <v>8.4564194329460705</v>
          </cell>
          <cell r="Y1295">
            <v>8.2526502899835155</v>
          </cell>
          <cell r="Z1295">
            <v>8.0584702831603732</v>
          </cell>
          <cell r="AC1295">
            <v>5</v>
          </cell>
          <cell r="AD1295" t="e">
            <v>#REF!</v>
          </cell>
          <cell r="AE1295" t="e">
            <v>#REF!</v>
          </cell>
          <cell r="AF1295" t="e">
            <v>#REF!</v>
          </cell>
          <cell r="AM1295" t="e">
            <v>#REF!</v>
          </cell>
          <cell r="AN1295" t="e">
            <v>#REF!</v>
          </cell>
        </row>
        <row r="1296">
          <cell r="B1296" t="str">
            <v>Albino Rocca - Barbaresco</v>
          </cell>
          <cell r="AF1296" t="e">
            <v>#REF!</v>
          </cell>
          <cell r="AM1296">
            <v>10.578512396694215</v>
          </cell>
          <cell r="AN1296">
            <v>9.5206611570247937</v>
          </cell>
        </row>
        <row r="1297">
          <cell r="A1297">
            <v>9196</v>
          </cell>
          <cell r="B1297">
            <v>345796</v>
          </cell>
          <cell r="C1297" t="str">
            <v xml:space="preserve">LANGHE DOC  chardonnay "Da Bertü", Vigneti Albino Rocca, </v>
          </cell>
          <cell r="D1297">
            <v>2016</v>
          </cell>
          <cell r="E1297" t="str">
            <v>blanc</v>
          </cell>
          <cell r="F1297" t="str">
            <v>75 cl</v>
          </cell>
          <cell r="G1297">
            <v>7.62</v>
          </cell>
          <cell r="H1297">
            <v>0</v>
          </cell>
          <cell r="I1297">
            <v>0</v>
          </cell>
          <cell r="J1297">
            <v>0.04</v>
          </cell>
          <cell r="K1297">
            <v>0</v>
          </cell>
          <cell r="L1297">
            <v>0.02</v>
          </cell>
          <cell r="M1297">
            <v>0.1</v>
          </cell>
          <cell r="N1297">
            <v>7.7799999999999994</v>
          </cell>
          <cell r="O1297">
            <v>8.9882352941176471</v>
          </cell>
          <cell r="P1297">
            <v>0.35</v>
          </cell>
          <cell r="Q1297">
            <v>11.969230769230768</v>
          </cell>
          <cell r="R1297">
            <v>14.482769230769229</v>
          </cell>
          <cell r="S1297">
            <v>11.652892561983471</v>
          </cell>
          <cell r="T1297">
            <v>14.1</v>
          </cell>
          <cell r="U1297">
            <v>8.9882352941176471</v>
          </cell>
          <cell r="V1297">
            <v>3.8728925619834715</v>
          </cell>
          <cell r="W1297">
            <v>0.33235460992907806</v>
          </cell>
          <cell r="X1297">
            <v>9.6049382716049365</v>
          </cell>
          <cell r="Y1297">
            <v>9.3734939759036138</v>
          </cell>
          <cell r="Z1297">
            <v>9.1529411764705877</v>
          </cell>
        </row>
        <row r="1298">
          <cell r="A1298">
            <v>9197</v>
          </cell>
          <cell r="B1298">
            <v>671993</v>
          </cell>
          <cell r="C1298" t="str">
            <v>NEBBIOLO D'ALBA,  Vigneti Albino Rocca</v>
          </cell>
          <cell r="D1298">
            <v>2013</v>
          </cell>
          <cell r="E1298" t="str">
            <v>rouge</v>
          </cell>
          <cell r="F1298" t="str">
            <v>75 cl</v>
          </cell>
          <cell r="G1298">
            <v>8.84</v>
          </cell>
          <cell r="H1298">
            <v>0</v>
          </cell>
          <cell r="I1298">
            <v>0</v>
          </cell>
          <cell r="J1298">
            <v>0.04</v>
          </cell>
          <cell r="K1298">
            <v>0</v>
          </cell>
          <cell r="L1298">
            <v>0.02</v>
          </cell>
          <cell r="M1298">
            <v>0.1</v>
          </cell>
          <cell r="N1298">
            <v>8.9999999999999982</v>
          </cell>
          <cell r="O1298">
            <v>10.423529411764703</v>
          </cell>
          <cell r="P1298">
            <v>0.35</v>
          </cell>
          <cell r="Q1298">
            <v>13.846153846153843</v>
          </cell>
          <cell r="R1298">
            <v>16.753846153846151</v>
          </cell>
          <cell r="S1298">
            <v>13.471074380165291</v>
          </cell>
          <cell r="T1298">
            <v>16.3</v>
          </cell>
          <cell r="U1298">
            <v>10.423529411764703</v>
          </cell>
          <cell r="V1298">
            <v>4.4710743801652928</v>
          </cell>
          <cell r="W1298">
            <v>0.33190184049079774</v>
          </cell>
          <cell r="X1298">
            <v>11.111111111111109</v>
          </cell>
          <cell r="Y1298">
            <v>10.843373493975902</v>
          </cell>
          <cell r="Z1298">
            <v>10.588235294117645</v>
          </cell>
          <cell r="AF1298" t="e">
            <v>#REF!</v>
          </cell>
          <cell r="AM1298" t="e">
            <v>#REF!</v>
          </cell>
          <cell r="AN1298" t="e">
            <v>#REF!</v>
          </cell>
        </row>
        <row r="1299">
          <cell r="A1299">
            <v>9198</v>
          </cell>
          <cell r="B1299">
            <v>637993</v>
          </cell>
          <cell r="C1299" t="str">
            <v>DOLCETTO D'ALBA  "Vignalunga",  Vigneti Albino Rocca</v>
          </cell>
          <cell r="D1299">
            <v>2013</v>
          </cell>
          <cell r="E1299" t="str">
            <v>rouge</v>
          </cell>
          <cell r="F1299" t="str">
            <v>75 cl</v>
          </cell>
          <cell r="G1299">
            <v>6.75</v>
          </cell>
          <cell r="H1299">
            <v>0</v>
          </cell>
          <cell r="I1299">
            <v>0</v>
          </cell>
          <cell r="J1299">
            <v>0.04</v>
          </cell>
          <cell r="K1299">
            <v>0</v>
          </cell>
          <cell r="L1299">
            <v>0.02</v>
          </cell>
          <cell r="M1299">
            <v>0.1</v>
          </cell>
          <cell r="N1299">
            <v>6.9099999999999993</v>
          </cell>
          <cell r="O1299">
            <v>7.9647058823529413</v>
          </cell>
          <cell r="P1299">
            <v>0.35</v>
          </cell>
          <cell r="Q1299">
            <v>10.630769230769229</v>
          </cell>
          <cell r="R1299">
            <v>12.863230769230766</v>
          </cell>
          <cell r="S1299">
            <v>10.578512396694215</v>
          </cell>
          <cell r="T1299">
            <v>12.799999999999999</v>
          </cell>
          <cell r="U1299">
            <v>7.9647058823529413</v>
          </cell>
          <cell r="V1299">
            <v>3.6685123966942159</v>
          </cell>
          <cell r="W1299">
            <v>0.34678906250000008</v>
          </cell>
          <cell r="X1299">
            <v>8.5308641975308621</v>
          </cell>
          <cell r="Y1299">
            <v>8.3253012048192758</v>
          </cell>
          <cell r="Z1299">
            <v>8.1294117647058819</v>
          </cell>
          <cell r="AC1299">
            <v>5</v>
          </cell>
          <cell r="AD1299">
            <v>53.305785123966949</v>
          </cell>
          <cell r="AE1299">
            <v>1.6187067107633946</v>
          </cell>
          <cell r="AF1299" t="e">
            <v>#REF!</v>
          </cell>
          <cell r="AM1299">
            <v>10.66115702479339</v>
          </cell>
          <cell r="AN1299">
            <v>9.5950413223140512</v>
          </cell>
        </row>
        <row r="1300">
          <cell r="A1300">
            <v>9194</v>
          </cell>
          <cell r="B1300">
            <v>671995</v>
          </cell>
          <cell r="C1300" t="str">
            <v>NEBBIOLO D'ALBA,  Vigneti Albino Rocca</v>
          </cell>
          <cell r="D1300">
            <v>2015</v>
          </cell>
          <cell r="E1300" t="str">
            <v>rouge</v>
          </cell>
          <cell r="F1300" t="str">
            <v>75 cl</v>
          </cell>
          <cell r="G1300">
            <v>9.3699999999999992</v>
          </cell>
          <cell r="H1300">
            <v>0</v>
          </cell>
          <cell r="I1300">
            <v>0</v>
          </cell>
          <cell r="J1300">
            <v>0.04</v>
          </cell>
          <cell r="K1300">
            <v>0</v>
          </cell>
          <cell r="L1300">
            <v>0.02</v>
          </cell>
          <cell r="M1300">
            <v>0.1</v>
          </cell>
          <cell r="N1300">
            <v>9.5299999999999976</v>
          </cell>
          <cell r="O1300">
            <v>11.047058823529408</v>
          </cell>
          <cell r="P1300">
            <v>0.35</v>
          </cell>
          <cell r="Q1300">
            <v>14.661538461538457</v>
          </cell>
          <cell r="R1300">
            <v>17.740461538461531</v>
          </cell>
          <cell r="S1300">
            <v>13.96694214876033</v>
          </cell>
          <cell r="T1300">
            <v>16.899999999999999</v>
          </cell>
          <cell r="U1300">
            <v>11.047058823529408</v>
          </cell>
          <cell r="V1300">
            <v>4.4369421487603322</v>
          </cell>
          <cell r="W1300">
            <v>0.31767455621301788</v>
          </cell>
          <cell r="X1300">
            <v>11.765432098765428</v>
          </cell>
          <cell r="Y1300">
            <v>11.481927710843371</v>
          </cell>
          <cell r="Z1300">
            <v>11.21176470588235</v>
          </cell>
          <cell r="AF1300" t="e">
            <v>#REF!</v>
          </cell>
          <cell r="AM1300" t="e">
            <v>#REF!</v>
          </cell>
          <cell r="AN1300" t="e">
            <v>#REF!</v>
          </cell>
        </row>
        <row r="1301">
          <cell r="A1301" t="str">
            <v>LOMBARDIE</v>
          </cell>
          <cell r="AM1301" t="e">
            <v>#REF!</v>
          </cell>
          <cell r="AN1301" t="e">
            <v>#REF!</v>
          </cell>
        </row>
        <row r="1302">
          <cell r="B1302" t="str">
            <v>Malavasi</v>
          </cell>
          <cell r="AF1302" t="e">
            <v>#REF!</v>
          </cell>
          <cell r="AM1302" t="e">
            <v>#REF!</v>
          </cell>
          <cell r="AN1302" t="e">
            <v>#REF!</v>
          </cell>
        </row>
        <row r="1303">
          <cell r="A1303">
            <v>9040</v>
          </cell>
          <cell r="B1303">
            <v>247937</v>
          </cell>
          <cell r="C1303" t="str">
            <v>LUGANA DOC "Camilla", Malavasi</v>
          </cell>
          <cell r="D1303">
            <v>2017</v>
          </cell>
          <cell r="E1303" t="str">
            <v>blanc</v>
          </cell>
          <cell r="F1303" t="str">
            <v>75 cl</v>
          </cell>
          <cell r="G1303">
            <v>7.89</v>
          </cell>
          <cell r="H1303">
            <v>0</v>
          </cell>
          <cell r="I1303">
            <v>0</v>
          </cell>
          <cell r="J1303">
            <v>4.4699999999999997E-2</v>
          </cell>
          <cell r="K1303">
            <v>0</v>
          </cell>
          <cell r="L1303">
            <v>1.4999740686316883E-2</v>
          </cell>
          <cell r="M1303">
            <v>0.1</v>
          </cell>
          <cell r="N1303">
            <v>8.0496997406863162</v>
          </cell>
          <cell r="O1303">
            <v>9.3055291066897841</v>
          </cell>
          <cell r="P1303">
            <v>0.35</v>
          </cell>
          <cell r="Q1303">
            <v>12.384153447209718</v>
          </cell>
          <cell r="R1303">
            <v>14.984825671123758</v>
          </cell>
          <cell r="S1303">
            <v>11.487603305785125</v>
          </cell>
          <cell r="T1303">
            <v>13.9</v>
          </cell>
          <cell r="U1303">
            <v>9.3055291066897841</v>
          </cell>
          <cell r="V1303">
            <v>3.437903565098809</v>
          </cell>
          <cell r="W1303">
            <v>0.29927074199780995</v>
          </cell>
          <cell r="X1303">
            <v>9.9379009144275496</v>
          </cell>
          <cell r="Y1303">
            <v>9.6984334225136344</v>
          </cell>
          <cell r="Z1303">
            <v>9.4702349890427246</v>
          </cell>
        </row>
        <row r="1304">
          <cell r="A1304" t="str">
            <v>VENETO</v>
          </cell>
          <cell r="AF1304" t="e">
            <v>#REF!</v>
          </cell>
          <cell r="AM1304" t="e">
            <v>#REF!</v>
          </cell>
          <cell r="AN1304" t="e">
            <v>#REF!</v>
          </cell>
        </row>
        <row r="1305">
          <cell r="B1305" t="str">
            <v>Tenuta Sant'Antonio - Verona</v>
          </cell>
          <cell r="AF1305" t="e">
            <v>#REF!</v>
          </cell>
          <cell r="AM1305" t="e">
            <v>#REF!</v>
          </cell>
          <cell r="AN1305" t="e">
            <v>#REF!</v>
          </cell>
        </row>
        <row r="1306">
          <cell r="A1306">
            <v>9090</v>
          </cell>
          <cell r="B1306">
            <v>348695</v>
          </cell>
          <cell r="C1306" t="str">
            <v>VENETO IGT  "Scaia",  Tenuta Sant'Antonio, bianco</v>
          </cell>
          <cell r="D1306">
            <v>2017</v>
          </cell>
          <cell r="E1306" t="str">
            <v>blanc</v>
          </cell>
          <cell r="F1306" t="str">
            <v>75 cl</v>
          </cell>
          <cell r="G1306">
            <v>6.7</v>
          </cell>
          <cell r="H1306">
            <v>0</v>
          </cell>
          <cell r="I1306">
            <v>0</v>
          </cell>
          <cell r="J1306">
            <v>4.4699999999999997E-2</v>
          </cell>
          <cell r="K1306">
            <v>0</v>
          </cell>
          <cell r="L1306">
            <v>1.4999740686316883E-2</v>
          </cell>
          <cell r="M1306">
            <v>0.1</v>
          </cell>
          <cell r="N1306">
            <v>6.8596997406863167</v>
          </cell>
          <cell r="O1306">
            <v>8.0702349890427261</v>
          </cell>
          <cell r="P1306">
            <v>0.35</v>
          </cell>
          <cell r="Q1306">
            <v>10.553384216440486</v>
          </cell>
          <cell r="R1306">
            <v>12.769594901892988</v>
          </cell>
          <cell r="S1306">
            <v>10</v>
          </cell>
          <cell r="T1306">
            <v>12.1</v>
          </cell>
          <cell r="U1306">
            <v>8.0702349890427261</v>
          </cell>
          <cell r="V1306">
            <v>3.1403002593136833</v>
          </cell>
          <cell r="W1306">
            <v>0.31403002593136831</v>
          </cell>
          <cell r="X1306">
            <v>8.4687651119584153</v>
          </cell>
          <cell r="Y1306">
            <v>8.2646984827545982</v>
          </cell>
          <cell r="Z1306">
            <v>8.0702349890427261</v>
          </cell>
          <cell r="AF1306" t="e">
            <v>#REF!</v>
          </cell>
          <cell r="AM1306">
            <v>0</v>
          </cell>
          <cell r="AN1306">
            <v>0</v>
          </cell>
        </row>
        <row r="1307">
          <cell r="A1307">
            <v>9098</v>
          </cell>
          <cell r="B1307">
            <v>348696</v>
          </cell>
          <cell r="C1307" t="str">
            <v>VENETO IGT  "Scaia",  Tenuta Sant'Antonio, bianco</v>
          </cell>
          <cell r="D1307">
            <v>2016</v>
          </cell>
          <cell r="E1307" t="str">
            <v>blanc</v>
          </cell>
          <cell r="F1307" t="str">
            <v>75 cl</v>
          </cell>
          <cell r="G1307">
            <v>6.52</v>
          </cell>
          <cell r="H1307">
            <v>0</v>
          </cell>
          <cell r="I1307">
            <v>0</v>
          </cell>
          <cell r="J1307">
            <v>4.4699999999999997E-2</v>
          </cell>
          <cell r="K1307">
            <v>0</v>
          </cell>
          <cell r="L1307">
            <v>1.4999740686316883E-2</v>
          </cell>
          <cell r="M1307">
            <v>0.1</v>
          </cell>
          <cell r="N1307">
            <v>6.6796997406863161</v>
          </cell>
          <cell r="O1307">
            <v>7.8584702831603721</v>
          </cell>
          <cell r="P1307">
            <v>0.35</v>
          </cell>
          <cell r="Q1307">
            <v>10.276461139517409</v>
          </cell>
          <cell r="R1307">
            <v>12.434517978816064</v>
          </cell>
          <cell r="S1307">
            <v>9.8347107438016543</v>
          </cell>
          <cell r="T1307">
            <v>11.9</v>
          </cell>
          <cell r="U1307">
            <v>7.8584702831603721</v>
          </cell>
          <cell r="V1307">
            <v>3.1550110031153382</v>
          </cell>
          <cell r="W1307">
            <v>0.32080363981256793</v>
          </cell>
          <cell r="X1307">
            <v>8.2465428897361921</v>
          </cell>
          <cell r="Y1307">
            <v>8.0478310128750792</v>
          </cell>
          <cell r="Z1307">
            <v>7.8584702831603721</v>
          </cell>
          <cell r="AF1307" t="e">
            <v>#REF!</v>
          </cell>
          <cell r="AM1307">
            <v>6.6942148760330573</v>
          </cell>
          <cell r="AN1307">
            <v>6.0247933884297513</v>
          </cell>
        </row>
        <row r="1308">
          <cell r="A1308">
            <v>9095</v>
          </cell>
          <cell r="B1308">
            <v>686695</v>
          </cell>
          <cell r="C1308" t="str">
            <v>VENETO IGT  "Scaia",  Tenuta Sant'Antonio</v>
          </cell>
          <cell r="D1308">
            <v>2015</v>
          </cell>
          <cell r="E1308" t="str">
            <v>rosé</v>
          </cell>
          <cell r="F1308" t="str">
            <v>75 cl</v>
          </cell>
          <cell r="G1308">
            <v>6.24</v>
          </cell>
          <cell r="H1308">
            <v>0</v>
          </cell>
          <cell r="I1308">
            <v>0</v>
          </cell>
          <cell r="J1308">
            <v>4.4699999999999997E-2</v>
          </cell>
          <cell r="K1308">
            <v>0</v>
          </cell>
          <cell r="L1308">
            <v>1.4999740686316883E-2</v>
          </cell>
          <cell r="M1308">
            <v>0.1</v>
          </cell>
          <cell r="N1308">
            <v>6.3996997406863168</v>
          </cell>
          <cell r="O1308">
            <v>7.5290585184544909</v>
          </cell>
          <cell r="P1308">
            <v>0.35</v>
          </cell>
          <cell r="Q1308">
            <v>9.8456919087481793</v>
          </cell>
          <cell r="R1308">
            <v>11.913287209585297</v>
          </cell>
          <cell r="S1308">
            <v>9.5041322314049594</v>
          </cell>
          <cell r="T1308">
            <v>11.5</v>
          </cell>
          <cell r="U1308">
            <v>7.5290585184544909</v>
          </cell>
          <cell r="V1308">
            <v>3.1044324907186427</v>
          </cell>
          <cell r="W1308">
            <v>0.32664028815387453</v>
          </cell>
          <cell r="X1308">
            <v>7.9008638773905142</v>
          </cell>
          <cell r="Y1308">
            <v>7.7104816152847198</v>
          </cell>
          <cell r="Z1308">
            <v>7.5290585184544909</v>
          </cell>
          <cell r="AF1308" t="e">
            <v>#REF!</v>
          </cell>
          <cell r="AM1308">
            <v>6.6942148760330573</v>
          </cell>
          <cell r="AN1308">
            <v>6.0247933884297513</v>
          </cell>
        </row>
        <row r="1309">
          <cell r="A1309">
            <v>9099</v>
          </cell>
          <cell r="B1309">
            <v>686696</v>
          </cell>
          <cell r="C1309" t="str">
            <v>VENETO IGT  "Scaia",  Tenuta Sant'Antonio</v>
          </cell>
          <cell r="D1309">
            <v>2016</v>
          </cell>
          <cell r="E1309" t="str">
            <v>rosé</v>
          </cell>
          <cell r="F1309" t="str">
            <v>75 cl</v>
          </cell>
          <cell r="G1309">
            <v>6.52</v>
          </cell>
          <cell r="H1309">
            <v>0</v>
          </cell>
          <cell r="I1309">
            <v>0</v>
          </cell>
          <cell r="J1309">
            <v>4.4699999999999997E-2</v>
          </cell>
          <cell r="K1309">
            <v>0</v>
          </cell>
          <cell r="L1309">
            <v>1.4999740686316883E-2</v>
          </cell>
          <cell r="M1309">
            <v>0.1</v>
          </cell>
          <cell r="N1309">
            <v>6.6796997406863161</v>
          </cell>
          <cell r="O1309">
            <v>7.8584702831603721</v>
          </cell>
          <cell r="P1309">
            <v>0.35</v>
          </cell>
          <cell r="Q1309">
            <v>10.276461139517409</v>
          </cell>
          <cell r="R1309">
            <v>12.434517978816064</v>
          </cell>
          <cell r="S1309">
            <v>9.8347107438016543</v>
          </cell>
          <cell r="T1309">
            <v>11.9</v>
          </cell>
          <cell r="U1309">
            <v>7.8584702831603721</v>
          </cell>
          <cell r="V1309">
            <v>3.1550110031153382</v>
          </cell>
          <cell r="W1309">
            <v>0.32080363981256793</v>
          </cell>
          <cell r="X1309">
            <v>8.2465428897361921</v>
          </cell>
          <cell r="Y1309">
            <v>8.0478310128750792</v>
          </cell>
          <cell r="Z1309">
            <v>7.8584702831603721</v>
          </cell>
          <cell r="AF1309" t="e">
            <v>#REF!</v>
          </cell>
          <cell r="AM1309">
            <v>0</v>
          </cell>
          <cell r="AN1309">
            <v>0</v>
          </cell>
        </row>
        <row r="1310">
          <cell r="A1310">
            <v>9097</v>
          </cell>
          <cell r="B1310">
            <v>676794</v>
          </cell>
          <cell r="C1310" t="str">
            <v>VENETO IGT  "Scaia",  Tenuta Sant'Antonio</v>
          </cell>
          <cell r="D1310">
            <v>2015</v>
          </cell>
          <cell r="E1310" t="str">
            <v>rouge</v>
          </cell>
          <cell r="F1310" t="str">
            <v>75 cl</v>
          </cell>
          <cell r="G1310">
            <v>6.52</v>
          </cell>
          <cell r="H1310">
            <v>0</v>
          </cell>
          <cell r="I1310">
            <v>0</v>
          </cell>
          <cell r="J1310">
            <v>4.4699999999999997E-2</v>
          </cell>
          <cell r="K1310">
            <v>0</v>
          </cell>
          <cell r="L1310">
            <v>1.4999740686316883E-2</v>
          </cell>
          <cell r="M1310">
            <v>0.1</v>
          </cell>
          <cell r="N1310">
            <v>6.6796997406863161</v>
          </cell>
          <cell r="O1310">
            <v>7.8584702831603721</v>
          </cell>
          <cell r="P1310">
            <v>0.35</v>
          </cell>
          <cell r="Q1310">
            <v>10.276461139517409</v>
          </cell>
          <cell r="R1310">
            <v>12.434517978816064</v>
          </cell>
          <cell r="S1310">
            <v>9.8347107438016543</v>
          </cell>
          <cell r="T1310">
            <v>11.9</v>
          </cell>
          <cell r="U1310">
            <v>7.8584702831603721</v>
          </cell>
          <cell r="V1310">
            <v>3.1550110031153382</v>
          </cell>
          <cell r="W1310">
            <v>0.32080363981256793</v>
          </cell>
          <cell r="X1310">
            <v>8.2465428897361921</v>
          </cell>
          <cell r="Y1310">
            <v>8.0478310128750792</v>
          </cell>
          <cell r="Z1310">
            <v>7.8584702831603721</v>
          </cell>
          <cell r="AF1310" t="e">
            <v>#REF!</v>
          </cell>
          <cell r="AM1310">
            <v>0</v>
          </cell>
          <cell r="AN1310">
            <v>0</v>
          </cell>
        </row>
        <row r="1311">
          <cell r="A1311">
            <v>9092</v>
          </cell>
          <cell r="B1311">
            <v>353395</v>
          </cell>
          <cell r="C1311" t="str">
            <v>SOAVE DOC  "Fontana" 1/2 bt, Tenuta Sant'Antonio</v>
          </cell>
          <cell r="D1311">
            <v>2015</v>
          </cell>
          <cell r="E1311" t="str">
            <v>blanc</v>
          </cell>
          <cell r="F1311">
            <v>37.5</v>
          </cell>
          <cell r="G1311">
            <v>3.73</v>
          </cell>
          <cell r="H1311">
            <v>0</v>
          </cell>
          <cell r="I1311">
            <v>0</v>
          </cell>
          <cell r="J1311">
            <v>4.4699999999999997E-2</v>
          </cell>
          <cell r="K1311">
            <v>0</v>
          </cell>
          <cell r="L1311">
            <v>1.4999740686316883E-2</v>
          </cell>
          <cell r="M1311">
            <v>0.1</v>
          </cell>
          <cell r="N1311">
            <v>3.889699740686317</v>
          </cell>
          <cell r="O1311">
            <v>4.5761173419839025</v>
          </cell>
          <cell r="P1311">
            <v>0.35</v>
          </cell>
          <cell r="Q1311">
            <v>5.9841534472097182</v>
          </cell>
          <cell r="R1311">
            <v>7.2408256711237584</v>
          </cell>
          <cell r="S1311">
            <v>5.7024793388429753</v>
          </cell>
          <cell r="T1311">
            <v>6.9</v>
          </cell>
          <cell r="U1311">
            <v>4.5761173419839025</v>
          </cell>
          <cell r="V1311">
            <v>1.8127795981566583</v>
          </cell>
          <cell r="W1311">
            <v>0.31789323387964585</v>
          </cell>
          <cell r="X1311">
            <v>4.8020984452917492</v>
          </cell>
          <cell r="Y1311">
            <v>4.6863852297425508</v>
          </cell>
          <cell r="Z1311">
            <v>4.5761173419839025</v>
          </cell>
        </row>
        <row r="1312">
          <cell r="A1312">
            <v>9094</v>
          </cell>
          <cell r="B1312">
            <v>347796</v>
          </cell>
          <cell r="C1312" t="str">
            <v>SOAVE DOC  "Fontana", Tenuta Sant'Antonio</v>
          </cell>
          <cell r="D1312">
            <v>2016</v>
          </cell>
          <cell r="E1312" t="str">
            <v>blanc</v>
          </cell>
          <cell r="F1312" t="str">
            <v>75 cl</v>
          </cell>
          <cell r="G1312">
            <v>6.17</v>
          </cell>
          <cell r="H1312">
            <v>0</v>
          </cell>
          <cell r="I1312">
            <v>0</v>
          </cell>
          <cell r="J1312">
            <v>4.4699999999999997E-2</v>
          </cell>
          <cell r="K1312">
            <v>0</v>
          </cell>
          <cell r="L1312">
            <v>1.4999740686316883E-2</v>
          </cell>
          <cell r="M1312">
            <v>0.1</v>
          </cell>
          <cell r="N1312">
            <v>6.3296997406863165</v>
          </cell>
          <cell r="O1312">
            <v>7.4467055772780197</v>
          </cell>
          <cell r="P1312">
            <v>0.35</v>
          </cell>
          <cell r="Q1312">
            <v>9.737999601055872</v>
          </cell>
          <cell r="R1312">
            <v>11.782979517277605</v>
          </cell>
          <cell r="S1312">
            <v>9.5041322314049594</v>
          </cell>
          <cell r="T1312">
            <v>11.5</v>
          </cell>
          <cell r="U1312">
            <v>7.4467055772780197</v>
          </cell>
          <cell r="V1312">
            <v>3.174432490718643</v>
          </cell>
          <cell r="W1312">
            <v>0.33400550554517894</v>
          </cell>
          <cell r="X1312">
            <v>7.8144441243040941</v>
          </cell>
          <cell r="Y1312">
            <v>7.6261442658871283</v>
          </cell>
          <cell r="Z1312">
            <v>7.4467055772780197</v>
          </cell>
          <cell r="AF1312" t="e">
            <v>#REF!</v>
          </cell>
          <cell r="AM1312">
            <v>0</v>
          </cell>
          <cell r="AN1312">
            <v>0</v>
          </cell>
        </row>
        <row r="1313">
          <cell r="A1313">
            <v>9091</v>
          </cell>
          <cell r="B1313">
            <v>652191</v>
          </cell>
          <cell r="C1313" t="str">
            <v>DOC Valpolicella superiore Ripasso "Monti Garbi"</v>
          </cell>
          <cell r="D1313">
            <v>2011</v>
          </cell>
          <cell r="E1313" t="str">
            <v>rouge</v>
          </cell>
          <cell r="F1313" t="str">
            <v>75 cl</v>
          </cell>
          <cell r="G1313">
            <v>8.59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0.1</v>
          </cell>
          <cell r="N1313">
            <v>8.69</v>
          </cell>
          <cell r="O1313">
            <v>9.8275862068965498</v>
          </cell>
          <cell r="P1313">
            <v>0.35</v>
          </cell>
          <cell r="Q1313">
            <v>13.369230769230768</v>
          </cell>
          <cell r="R1313">
            <v>16.176769230769228</v>
          </cell>
          <cell r="S1313">
            <v>13.140495867768596</v>
          </cell>
          <cell r="T1313">
            <v>15.9</v>
          </cell>
          <cell r="U1313">
            <v>10.058823529411764</v>
          </cell>
          <cell r="V1313">
            <v>4.4504958677685966</v>
          </cell>
          <cell r="W1313">
            <v>0.33868553459119505</v>
          </cell>
          <cell r="X1313">
            <v>10.728395061728394</v>
          </cell>
          <cell r="Y1313">
            <v>10.46987951807229</v>
          </cell>
          <cell r="Z1313">
            <v>10.223529411764705</v>
          </cell>
        </row>
        <row r="1314">
          <cell r="A1314">
            <v>9093</v>
          </cell>
          <cell r="B1314">
            <v>655095</v>
          </cell>
          <cell r="C1314" t="str">
            <v>VALPOLICELLA DOC  "Nanfrè",   Tenuta Sant'Antonio</v>
          </cell>
          <cell r="D1314">
            <v>2015</v>
          </cell>
          <cell r="E1314" t="str">
            <v>rouge</v>
          </cell>
          <cell r="F1314" t="str">
            <v>75 cl</v>
          </cell>
          <cell r="G1314">
            <v>7.05</v>
          </cell>
          <cell r="H1314">
            <v>0</v>
          </cell>
          <cell r="I1314">
            <v>0</v>
          </cell>
          <cell r="J1314">
            <v>4.4699999999999997E-2</v>
          </cell>
          <cell r="K1314">
            <v>0</v>
          </cell>
          <cell r="L1314">
            <v>1.4999740686316883E-2</v>
          </cell>
          <cell r="M1314">
            <v>0.1</v>
          </cell>
          <cell r="N1314">
            <v>7.2096997406863164</v>
          </cell>
          <cell r="O1314">
            <v>8.4819996949250775</v>
          </cell>
          <cell r="P1314">
            <v>0.35</v>
          </cell>
          <cell r="Q1314">
            <v>11.091845754902025</v>
          </cell>
          <cell r="R1314">
            <v>13.42113336343145</v>
          </cell>
          <cell r="S1314">
            <v>10.66115702479339</v>
          </cell>
          <cell r="T1314">
            <v>12.9</v>
          </cell>
          <cell r="U1314">
            <v>8.4819996949250775</v>
          </cell>
          <cell r="V1314">
            <v>3.4514572841070734</v>
          </cell>
          <cell r="W1314">
            <v>0.32374134215267891</v>
          </cell>
          <cell r="X1314">
            <v>8.9008638773905133</v>
          </cell>
          <cell r="Y1314">
            <v>8.6863852297425499</v>
          </cell>
          <cell r="Z1314">
            <v>8.4819996949250775</v>
          </cell>
        </row>
        <row r="1315">
          <cell r="A1315">
            <v>9096</v>
          </cell>
          <cell r="B1315">
            <v>652195</v>
          </cell>
          <cell r="C1315" t="str">
            <v>VALPOLICELLA SUPERIORE DOC Ripasso  "Monti Garbi",  Tenuta Sant'Antonio</v>
          </cell>
          <cell r="D1315">
            <v>2015</v>
          </cell>
          <cell r="E1315" t="str">
            <v>rouge</v>
          </cell>
          <cell r="F1315" t="str">
            <v>75 cl</v>
          </cell>
          <cell r="G1315">
            <v>9.36</v>
          </cell>
          <cell r="H1315">
            <v>0</v>
          </cell>
          <cell r="I1315">
            <v>0</v>
          </cell>
          <cell r="J1315">
            <v>4.4699999999999997E-2</v>
          </cell>
          <cell r="K1315">
            <v>0</v>
          </cell>
          <cell r="L1315">
            <v>1.4999740686316883E-2</v>
          </cell>
          <cell r="M1315">
            <v>0.1</v>
          </cell>
          <cell r="N1315">
            <v>9.5196997406863169</v>
          </cell>
          <cell r="O1315">
            <v>11.199646753748608</v>
          </cell>
          <cell r="P1315">
            <v>0.35</v>
          </cell>
          <cell r="Q1315">
            <v>14.64569190874818</v>
          </cell>
          <cell r="R1315">
            <v>17.721287209585299</v>
          </cell>
          <cell r="S1315">
            <v>13.96694214876033</v>
          </cell>
          <cell r="T1315">
            <v>16.899999999999999</v>
          </cell>
          <cell r="U1315">
            <v>11.199646753748608</v>
          </cell>
          <cell r="V1315">
            <v>4.4472424080740129</v>
          </cell>
          <cell r="W1315">
            <v>0.31841203040056543</v>
          </cell>
          <cell r="X1315">
            <v>11.752715729242366</v>
          </cell>
          <cell r="Y1315">
            <v>11.469517759863033</v>
          </cell>
          <cell r="Z1315">
            <v>11.199646753748608</v>
          </cell>
        </row>
        <row r="1316">
          <cell r="B1316" t="str">
            <v>Colli Vicentini</v>
          </cell>
          <cell r="AF1316" t="e">
            <v>#REF!</v>
          </cell>
          <cell r="AM1316" t="e">
            <v>#REF!</v>
          </cell>
          <cell r="AN1316" t="e">
            <v>#REF!</v>
          </cell>
        </row>
        <row r="1317">
          <cell r="A1317">
            <v>9095</v>
          </cell>
          <cell r="C1317" t="str">
            <v>Garganego</v>
          </cell>
          <cell r="D1317">
            <v>2010</v>
          </cell>
          <cell r="E1317" t="str">
            <v>blanc</v>
          </cell>
          <cell r="F1317" t="str">
            <v>75 cl</v>
          </cell>
          <cell r="G1317">
            <v>4.18</v>
          </cell>
          <cell r="H1317">
            <v>0</v>
          </cell>
          <cell r="I1317">
            <v>0</v>
          </cell>
          <cell r="J1317">
            <v>4.4699999999999997E-2</v>
          </cell>
          <cell r="K1317">
            <v>0</v>
          </cell>
          <cell r="L1317">
            <v>1.4999740686316883E-2</v>
          </cell>
          <cell r="M1317">
            <v>0.1</v>
          </cell>
          <cell r="N1317">
            <v>4.3396997406863163</v>
          </cell>
          <cell r="O1317">
            <v>5.1055291066897839</v>
          </cell>
          <cell r="P1317">
            <v>0.35</v>
          </cell>
          <cell r="Q1317">
            <v>6.6764611395174098</v>
          </cell>
          <cell r="R1317">
            <v>8.0785179788160661</v>
          </cell>
          <cell r="S1317">
            <v>6.6942148760330573</v>
          </cell>
          <cell r="T1317">
            <v>8.1</v>
          </cell>
          <cell r="U1317">
            <v>5.1055291066897839</v>
          </cell>
          <cell r="V1317">
            <v>2.3545151353467411</v>
          </cell>
          <cell r="W1317">
            <v>0.35172386589747617</v>
          </cell>
          <cell r="X1317">
            <v>5.3576540008473037</v>
          </cell>
          <cell r="Y1317">
            <v>5.2285539044413447</v>
          </cell>
          <cell r="Z1317">
            <v>5.1055291066897839</v>
          </cell>
          <cell r="AF1317" t="e">
            <v>#REF!</v>
          </cell>
          <cell r="AM1317">
            <v>7.1074380165289259</v>
          </cell>
          <cell r="AN1317">
            <v>6.3966942148760335</v>
          </cell>
        </row>
        <row r="1318">
          <cell r="A1318" t="str">
            <v>EMILIA ROMAGNA</v>
          </cell>
          <cell r="AF1318" t="e">
            <v>#REF!</v>
          </cell>
          <cell r="AM1318" t="e">
            <v>#REF!</v>
          </cell>
          <cell r="AN1318" t="e">
            <v>#REF!</v>
          </cell>
        </row>
        <row r="1319">
          <cell r="B1319" t="str">
            <v>Tenuta Stefano Zavalloni</v>
          </cell>
          <cell r="AF1319" t="e">
            <v>#REF!</v>
          </cell>
          <cell r="AM1319" t="e">
            <v>#REF!</v>
          </cell>
          <cell r="AN1319" t="e">
            <v>#REF!</v>
          </cell>
        </row>
        <row r="1320">
          <cell r="A1320">
            <v>9070</v>
          </cell>
          <cell r="C1320" t="str">
            <v>Sangiovese superiore</v>
          </cell>
          <cell r="D1320">
            <v>2009</v>
          </cell>
          <cell r="E1320" t="str">
            <v>rouge</v>
          </cell>
          <cell r="F1320" t="str">
            <v>75 cl</v>
          </cell>
          <cell r="G1320">
            <v>7.3</v>
          </cell>
          <cell r="H1320">
            <v>0</v>
          </cell>
          <cell r="I1320">
            <v>0</v>
          </cell>
          <cell r="J1320">
            <v>4.4699999999999997E-2</v>
          </cell>
          <cell r="K1320">
            <v>0</v>
          </cell>
          <cell r="L1320">
            <v>1.4999740686316883E-2</v>
          </cell>
          <cell r="M1320">
            <v>0.1</v>
          </cell>
          <cell r="N1320">
            <v>7.4596997406863164</v>
          </cell>
          <cell r="O1320">
            <v>8.6114114596309612</v>
          </cell>
          <cell r="P1320">
            <v>0.25</v>
          </cell>
          <cell r="Q1320">
            <v>9.9462663209150879</v>
          </cell>
          <cell r="R1320">
            <v>12.034982248307257</v>
          </cell>
          <cell r="S1320">
            <v>10</v>
          </cell>
          <cell r="T1320">
            <v>12.1</v>
          </cell>
          <cell r="U1320">
            <v>8.6114114596309612</v>
          </cell>
          <cell r="V1320">
            <v>2.5403002593136836</v>
          </cell>
          <cell r="W1320">
            <v>0.25403002593136836</v>
          </cell>
          <cell r="X1320">
            <v>9.2095058526991558</v>
          </cell>
          <cell r="Y1320">
            <v>8.9875900490196585</v>
          </cell>
          <cell r="Z1320">
            <v>8.7761173419839018</v>
          </cell>
          <cell r="AF1320" t="e">
            <v>#REF!</v>
          </cell>
          <cell r="AM1320">
            <v>0</v>
          </cell>
          <cell r="AN1320">
            <v>0</v>
          </cell>
        </row>
        <row r="1321">
          <cell r="A1321" t="str">
            <v>TOSCANE</v>
          </cell>
          <cell r="AC1321">
            <v>0</v>
          </cell>
          <cell r="AD1321" t="e">
            <v>#REF!</v>
          </cell>
          <cell r="AE1321" t="e">
            <v>#REF!</v>
          </cell>
          <cell r="AF1321" t="e">
            <v>#REF!</v>
          </cell>
          <cell r="AM1321" t="e">
            <v>#REF!</v>
          </cell>
          <cell r="AN1321" t="e">
            <v>#REF!</v>
          </cell>
        </row>
        <row r="1322">
          <cell r="A1322" t="str">
            <v>Val d'Arbia</v>
          </cell>
          <cell r="AC1322">
            <v>2</v>
          </cell>
          <cell r="AD1322" t="e">
            <v>#REF!</v>
          </cell>
          <cell r="AE1322" t="e">
            <v>#REF!</v>
          </cell>
          <cell r="AF1322" t="e">
            <v>#REF!</v>
          </cell>
          <cell r="AM1322" t="e">
            <v>#REF!</v>
          </cell>
          <cell r="AN1322" t="e">
            <v>#REF!</v>
          </cell>
        </row>
        <row r="1323">
          <cell r="B1323" t="str">
            <v>Banfi Toscana (SI)</v>
          </cell>
          <cell r="AC1323">
            <v>6</v>
          </cell>
          <cell r="AD1323">
            <v>73.388429752066116</v>
          </cell>
          <cell r="AE1323">
            <v>2.0218635055822527</v>
          </cell>
          <cell r="AF1323" t="e">
            <v>#REF!</v>
          </cell>
          <cell r="AM1323">
            <v>12.231404958677686</v>
          </cell>
          <cell r="AN1323">
            <v>11.008264462809917</v>
          </cell>
        </row>
        <row r="1324">
          <cell r="A1324">
            <v>9131</v>
          </cell>
          <cell r="C1324" t="str">
            <v>Toscana IGT Centine  rosso</v>
          </cell>
          <cell r="D1324">
            <v>2006</v>
          </cell>
          <cell r="E1324" t="str">
            <v>rouge</v>
          </cell>
          <cell r="F1324" t="str">
            <v>75 cl</v>
          </cell>
          <cell r="G1324">
            <v>7.95</v>
          </cell>
          <cell r="H1324">
            <v>0</v>
          </cell>
          <cell r="I1324">
            <v>0</v>
          </cell>
          <cell r="J1324">
            <v>4.4699999999999997E-2</v>
          </cell>
          <cell r="K1324">
            <v>0</v>
          </cell>
          <cell r="L1324">
            <v>1.4999740686316883E-2</v>
          </cell>
          <cell r="M1324">
            <v>0.1</v>
          </cell>
          <cell r="N1324">
            <v>8.1096997406863167</v>
          </cell>
          <cell r="O1324">
            <v>9.3761173419839032</v>
          </cell>
          <cell r="P1324">
            <v>0.35</v>
          </cell>
          <cell r="Q1324">
            <v>12.47646113951741</v>
          </cell>
          <cell r="R1324">
            <v>15.096517978816065</v>
          </cell>
          <cell r="S1324">
            <v>12.231404958677686</v>
          </cell>
          <cell r="T1324">
            <v>14.799999999999999</v>
          </cell>
          <cell r="U1324">
            <v>9.3761173419839032</v>
          </cell>
          <cell r="V1324">
            <v>4.1217052179913694</v>
          </cell>
          <cell r="W1324">
            <v>0.33697725093037545</v>
          </cell>
          <cell r="X1324">
            <v>10.011974988501624</v>
          </cell>
          <cell r="Y1324">
            <v>9.7707225791401413</v>
          </cell>
          <cell r="Z1324">
            <v>9.5408232243368438</v>
          </cell>
          <cell r="AF1324" t="e">
            <v>#REF!</v>
          </cell>
          <cell r="AM1324">
            <v>0</v>
          </cell>
          <cell r="AN1324">
            <v>0</v>
          </cell>
        </row>
        <row r="1325">
          <cell r="A1325">
            <v>9132</v>
          </cell>
          <cell r="C1325" t="str">
            <v>Toscana IGT Centine  rosso 1/2 bt</v>
          </cell>
          <cell r="D1325">
            <v>2006</v>
          </cell>
          <cell r="E1325" t="str">
            <v>rouge</v>
          </cell>
          <cell r="F1325">
            <v>37.5</v>
          </cell>
          <cell r="G1325">
            <v>4.5</v>
          </cell>
          <cell r="H1325">
            <v>0</v>
          </cell>
          <cell r="I1325">
            <v>0</v>
          </cell>
          <cell r="J1325">
            <v>4.4699999999999997E-2</v>
          </cell>
          <cell r="K1325">
            <v>0</v>
          </cell>
          <cell r="L1325">
            <v>1.4999740686316883E-2</v>
          </cell>
          <cell r="M1325">
            <v>0.1</v>
          </cell>
          <cell r="N1325">
            <v>4.6596997406863165</v>
          </cell>
          <cell r="O1325">
            <v>5.3172938125721378</v>
          </cell>
          <cell r="P1325">
            <v>0.35</v>
          </cell>
          <cell r="Q1325">
            <v>7.1687688318251022</v>
          </cell>
          <cell r="R1325">
            <v>8.674210286508373</v>
          </cell>
          <cell r="S1325">
            <v>7.1074380165289259</v>
          </cell>
          <cell r="T1325">
            <v>8.6</v>
          </cell>
          <cell r="U1325">
            <v>5.3172938125721378</v>
          </cell>
          <cell r="V1325">
            <v>2.4477382758426094</v>
          </cell>
          <cell r="W1325">
            <v>0.34439108299646015</v>
          </cell>
          <cell r="X1325">
            <v>5.7527157292423654</v>
          </cell>
          <cell r="Y1325">
            <v>5.6140960731160439</v>
          </cell>
          <cell r="Z1325">
            <v>5.4819996949250784</v>
          </cell>
          <cell r="AC1325">
            <v>69</v>
          </cell>
          <cell r="AD1325">
            <v>0</v>
          </cell>
          <cell r="AE1325">
            <v>0</v>
          </cell>
          <cell r="AF1325" t="e">
            <v>#REF!</v>
          </cell>
          <cell r="AG1325">
            <v>0</v>
          </cell>
          <cell r="AH1325" t="e">
            <v>#DIV/0!</v>
          </cell>
          <cell r="AI1325" t="e">
            <v>#REF!</v>
          </cell>
          <cell r="AJ1325">
            <v>0</v>
          </cell>
          <cell r="AK1325" t="e">
            <v>#DIV/0!</v>
          </cell>
          <cell r="AM1325">
            <v>0</v>
          </cell>
          <cell r="AN1325">
            <v>0</v>
          </cell>
        </row>
        <row r="1326">
          <cell r="A1326" t="str">
            <v>Chianti</v>
          </cell>
          <cell r="AC1326">
            <v>18</v>
          </cell>
          <cell r="AD1326">
            <v>334.71074380165288</v>
          </cell>
          <cell r="AE1326">
            <v>5.0484506510156439</v>
          </cell>
          <cell r="AF1326" t="e">
            <v>#REF!</v>
          </cell>
          <cell r="AM1326">
            <v>18.595041322314049</v>
          </cell>
          <cell r="AN1326">
            <v>16.735537190082646</v>
          </cell>
        </row>
        <row r="1327">
          <cell r="B1327" t="str">
            <v>Azienda agricola San Donatino (Leo Ferré)</v>
          </cell>
        </row>
        <row r="1328">
          <cell r="A1328">
            <v>9135</v>
          </cell>
          <cell r="C1328" t="str">
            <v>Chianti Classico, Pogio ai Mori, San Donatino</v>
          </cell>
          <cell r="D1328">
            <v>2012</v>
          </cell>
          <cell r="E1328" t="str">
            <v>rouge</v>
          </cell>
          <cell r="F1328" t="str">
            <v>75 cl</v>
          </cell>
          <cell r="G1328">
            <v>9</v>
          </cell>
          <cell r="H1328">
            <v>0.56181449999999999</v>
          </cell>
          <cell r="I1328">
            <v>0.3</v>
          </cell>
          <cell r="J1328">
            <v>4.4699999999999997E-2</v>
          </cell>
          <cell r="K1328">
            <v>7.3949999999999988E-2</v>
          </cell>
          <cell r="L1328">
            <v>1.4999740686316883E-2</v>
          </cell>
          <cell r="M1328">
            <v>0.1</v>
          </cell>
          <cell r="N1328">
            <v>10.095464240686319</v>
          </cell>
          <cell r="O1328">
            <v>11.877016753748611</v>
          </cell>
          <cell r="P1328">
            <v>0.35</v>
          </cell>
          <cell r="Q1328">
            <v>15.53148344720972</v>
          </cell>
          <cell r="R1328">
            <v>18.793094971123761</v>
          </cell>
          <cell r="S1328">
            <v>13.140495867768596</v>
          </cell>
          <cell r="T1328">
            <v>15.9</v>
          </cell>
          <cell r="U1328">
            <v>11.877016753748611</v>
          </cell>
          <cell r="V1328">
            <v>3.0450316270822775</v>
          </cell>
          <cell r="W1328">
            <v>0.23172882193519218</v>
          </cell>
          <cell r="X1328">
            <v>12.463536099612739</v>
          </cell>
          <cell r="Y1328">
            <v>12.163209928537734</v>
          </cell>
          <cell r="Z1328">
            <v>11.877016753748611</v>
          </cell>
        </row>
        <row r="1329">
          <cell r="A1329">
            <v>9136</v>
          </cell>
          <cell r="C1329" t="str">
            <v>Toscana IGT, Fumino, San Donatino</v>
          </cell>
          <cell r="D1329">
            <v>2011</v>
          </cell>
          <cell r="E1329" t="str">
            <v>rouge</v>
          </cell>
          <cell r="F1329" t="str">
            <v>75 cl</v>
          </cell>
          <cell r="G1329">
            <v>15</v>
          </cell>
          <cell r="H1329">
            <v>0.56181449999999999</v>
          </cell>
          <cell r="I1329">
            <v>0.3</v>
          </cell>
          <cell r="J1329">
            <v>4.4699999999999997E-2</v>
          </cell>
          <cell r="K1329">
            <v>7.3949999999999988E-2</v>
          </cell>
          <cell r="L1329">
            <v>1.4999740686316883E-2</v>
          </cell>
          <cell r="M1329">
            <v>0.1</v>
          </cell>
          <cell r="N1329">
            <v>16.095464240686319</v>
          </cell>
          <cell r="O1329">
            <v>18.935840283160374</v>
          </cell>
          <cell r="P1329">
            <v>0.35</v>
          </cell>
          <cell r="Q1329">
            <v>24.76225267797895</v>
          </cell>
          <cell r="R1329">
            <v>29.96232574035453</v>
          </cell>
          <cell r="S1329">
            <v>22.231404958677686</v>
          </cell>
          <cell r="T1329">
            <v>26.9</v>
          </cell>
          <cell r="U1329">
            <v>18.935840283160374</v>
          </cell>
          <cell r="V1329">
            <v>6.1359407179913674</v>
          </cell>
          <cell r="W1329">
            <v>0.27600328136689795</v>
          </cell>
          <cell r="X1329">
            <v>19.870943507020144</v>
          </cell>
          <cell r="Y1329">
            <v>19.392125591188336</v>
          </cell>
          <cell r="Z1329">
            <v>18.935840283160374</v>
          </cell>
        </row>
        <row r="1330">
          <cell r="B1330" t="str">
            <v>Castello di Fonterutoli (SI)</v>
          </cell>
          <cell r="AA1330">
            <v>0.91666666666666663</v>
          </cell>
          <cell r="AB1330">
            <v>14.429087955642107</v>
          </cell>
          <cell r="AF1330" t="e">
            <v>#REF!</v>
          </cell>
          <cell r="AM1330">
            <v>11.652892561983471</v>
          </cell>
          <cell r="AN1330">
            <v>10.487603305785123</v>
          </cell>
        </row>
        <row r="1331">
          <cell r="A1331">
            <v>9140</v>
          </cell>
          <cell r="C1331" t="str">
            <v xml:space="preserve">Chianti classico DOCG, Castello di Fonterutoli </v>
          </cell>
          <cell r="D1331">
            <v>2014</v>
          </cell>
          <cell r="E1331" t="str">
            <v>rouge</v>
          </cell>
          <cell r="F1331" t="str">
            <v>75 cl</v>
          </cell>
          <cell r="G1331">
            <v>13.22</v>
          </cell>
          <cell r="H1331">
            <v>0</v>
          </cell>
          <cell r="I1331">
            <v>0</v>
          </cell>
          <cell r="J1331">
            <v>4.4699999999999997E-2</v>
          </cell>
          <cell r="K1331">
            <v>0</v>
          </cell>
          <cell r="L1331">
            <v>1.4999740686316883E-2</v>
          </cell>
          <cell r="M1331">
            <v>0.1</v>
          </cell>
          <cell r="N1331">
            <v>13.379699740686318</v>
          </cell>
          <cell r="O1331">
            <v>15.740823224336845</v>
          </cell>
          <cell r="P1331">
            <v>0.35</v>
          </cell>
          <cell r="Q1331">
            <v>20.584153447209719</v>
          </cell>
          <cell r="R1331">
            <v>24.906825671123759</v>
          </cell>
          <cell r="S1331">
            <v>18.595041322314049</v>
          </cell>
          <cell r="T1331">
            <v>22.5</v>
          </cell>
          <cell r="U1331">
            <v>15.740823224336845</v>
          </cell>
          <cell r="V1331">
            <v>5.2153415816277313</v>
          </cell>
          <cell r="W1331">
            <v>0.28046948061198024</v>
          </cell>
          <cell r="X1331">
            <v>16.518147828007798</v>
          </cell>
          <cell r="Y1331">
            <v>16.12012016950159</v>
          </cell>
          <cell r="Z1331">
            <v>15.740823224336845</v>
          </cell>
          <cell r="AA1331">
            <v>0.83333333333333337</v>
          </cell>
          <cell r="AB1331">
            <v>0.85</v>
          </cell>
          <cell r="AF1331" t="e">
            <v>#REF!</v>
          </cell>
          <cell r="AM1331">
            <v>0</v>
          </cell>
          <cell r="AN1331">
            <v>0</v>
          </cell>
        </row>
        <row r="1332">
          <cell r="A1332">
            <v>9141</v>
          </cell>
          <cell r="C1332" t="str">
            <v xml:space="preserve">Chianti classico DOCG, demi-bt, Castello di Fonterutoli </v>
          </cell>
          <cell r="D1332">
            <v>2014</v>
          </cell>
          <cell r="E1332" t="str">
            <v>rouge</v>
          </cell>
          <cell r="F1332">
            <v>37.5</v>
          </cell>
          <cell r="G1332">
            <v>7.9139999999999997</v>
          </cell>
          <cell r="H1332">
            <v>0</v>
          </cell>
          <cell r="I1332">
            <v>0</v>
          </cell>
          <cell r="J1332">
            <v>4.4699999999999997E-2</v>
          </cell>
          <cell r="K1332">
            <v>0</v>
          </cell>
          <cell r="L1332">
            <v>1.4999740686316883E-2</v>
          </cell>
          <cell r="M1332">
            <v>0.1</v>
          </cell>
          <cell r="N1332">
            <v>8.0736997406863171</v>
          </cell>
          <cell r="O1332">
            <v>9.4984702831603727</v>
          </cell>
          <cell r="P1332">
            <v>0.35</v>
          </cell>
          <cell r="Q1332">
            <v>12.421076524132795</v>
          </cell>
          <cell r="R1332">
            <v>15.029502594200682</v>
          </cell>
          <cell r="S1332">
            <v>11.652892561983471</v>
          </cell>
          <cell r="T1332">
            <v>14.1</v>
          </cell>
          <cell r="U1332">
            <v>9.4984702831603727</v>
          </cell>
          <cell r="V1332">
            <v>3.5791928212971538</v>
          </cell>
          <cell r="W1332">
            <v>0.30715058962904651</v>
          </cell>
          <cell r="X1332">
            <v>9.9675305440571815</v>
          </cell>
          <cell r="Y1332">
            <v>9.7273490851642386</v>
          </cell>
          <cell r="Z1332">
            <v>9.4984702831603727</v>
          </cell>
          <cell r="AC1332">
            <v>6</v>
          </cell>
          <cell r="AD1332" t="e">
            <v>#REF!</v>
          </cell>
          <cell r="AE1332" t="e">
            <v>#REF!</v>
          </cell>
          <cell r="AF1332" t="e">
            <v>#REF!</v>
          </cell>
          <cell r="AM1332" t="e">
            <v>#REF!</v>
          </cell>
          <cell r="AN1332" t="e">
            <v>#REF!</v>
          </cell>
        </row>
        <row r="1333">
          <cell r="A1333">
            <v>9142</v>
          </cell>
          <cell r="C1333" t="str">
            <v>Castello Fonterutoli, Gran Selezione</v>
          </cell>
          <cell r="D1333">
            <v>2012</v>
          </cell>
          <cell r="E1333" t="str">
            <v>rouge</v>
          </cell>
          <cell r="F1333" t="str">
            <v>75 cl</v>
          </cell>
          <cell r="G1333">
            <v>26.425999999999998</v>
          </cell>
          <cell r="H1333">
            <v>0</v>
          </cell>
          <cell r="I1333">
            <v>0</v>
          </cell>
          <cell r="J1333">
            <v>4.4699999999999997E-2</v>
          </cell>
          <cell r="K1333">
            <v>0</v>
          </cell>
          <cell r="L1333">
            <v>1.4999740686316883E-2</v>
          </cell>
          <cell r="M1333">
            <v>0.1</v>
          </cell>
          <cell r="N1333">
            <v>26.585699740686316</v>
          </cell>
          <cell r="O1333">
            <v>31.277293812572136</v>
          </cell>
          <cell r="P1333">
            <v>0.35</v>
          </cell>
          <cell r="Q1333">
            <v>40.90107652413279</v>
          </cell>
          <cell r="R1333">
            <v>49.490302594200678</v>
          </cell>
          <cell r="S1333">
            <v>38.760330578512395</v>
          </cell>
          <cell r="T1333">
            <v>46.9</v>
          </cell>
          <cell r="U1333">
            <v>31.277293812572136</v>
          </cell>
          <cell r="V1333">
            <v>12.174630837826079</v>
          </cell>
          <cell r="W1333">
            <v>0.31410028387568351</v>
          </cell>
          <cell r="X1333">
            <v>32.821851531711502</v>
          </cell>
          <cell r="Y1333">
            <v>32.030963542995565</v>
          </cell>
          <cell r="Z1333">
            <v>31.277293812572136</v>
          </cell>
        </row>
        <row r="1334">
          <cell r="B1334" t="str">
            <v>Agricola Querciabella</v>
          </cell>
          <cell r="O1334">
            <v>0</v>
          </cell>
          <cell r="AA1334">
            <v>0.91666666666666663</v>
          </cell>
          <cell r="AB1334">
            <v>13.372225210544068</v>
          </cell>
          <cell r="AF1334" t="e">
            <v>#REF!</v>
          </cell>
          <cell r="AM1334">
            <v>0</v>
          </cell>
          <cell r="AN1334">
            <v>0</v>
          </cell>
        </row>
        <row r="1335">
          <cell r="A1335">
            <v>9146</v>
          </cell>
          <cell r="B1335">
            <v>655194</v>
          </cell>
          <cell r="C1335" t="str">
            <v>Chianti classico DOCG "Quierciabella"</v>
          </cell>
          <cell r="D1335">
            <v>2014</v>
          </cell>
          <cell r="E1335" t="str">
            <v>rouge</v>
          </cell>
          <cell r="F1335" t="str">
            <v>75 cl</v>
          </cell>
          <cell r="G1335">
            <v>12.24</v>
          </cell>
          <cell r="H1335">
            <v>0</v>
          </cell>
          <cell r="I1335">
            <v>0</v>
          </cell>
          <cell r="J1335">
            <v>4.4699999999999997E-2</v>
          </cell>
          <cell r="K1335">
            <v>0</v>
          </cell>
          <cell r="L1335">
            <v>1.4999740686316883E-2</v>
          </cell>
          <cell r="M1335">
            <v>0.1</v>
          </cell>
          <cell r="N1335">
            <v>12.399699740686318</v>
          </cell>
          <cell r="O1335">
            <v>14.587882047866257</v>
          </cell>
          <cell r="P1335">
            <v>0.35</v>
          </cell>
          <cell r="Q1335">
            <v>19.076461139517413</v>
          </cell>
          <cell r="R1335">
            <v>23.082517978816067</v>
          </cell>
          <cell r="S1335">
            <v>18.347107438016529</v>
          </cell>
          <cell r="T1335">
            <v>22.2</v>
          </cell>
          <cell r="U1335">
            <v>14.587882047866257</v>
          </cell>
          <cell r="V1335">
            <v>5.9474076973302115</v>
          </cell>
          <cell r="W1335">
            <v>0.3241605096292593</v>
          </cell>
          <cell r="X1335">
            <v>15.308271284797922</v>
          </cell>
          <cell r="Y1335">
            <v>14.939397277935322</v>
          </cell>
          <cell r="Z1335">
            <v>14.587882047866257</v>
          </cell>
          <cell r="AA1335">
            <v>0.83333333333333337</v>
          </cell>
          <cell r="AB1335">
            <v>0.85</v>
          </cell>
          <cell r="AF1335" t="e">
            <v>#REF!</v>
          </cell>
          <cell r="AM1335">
            <v>0</v>
          </cell>
          <cell r="AN1335">
            <v>0</v>
          </cell>
        </row>
        <row r="1336">
          <cell r="A1336">
            <v>9147</v>
          </cell>
          <cell r="B1336">
            <v>657794</v>
          </cell>
          <cell r="C1336" t="str">
            <v>Chianti classico DOCG "Quierciabella" 1/2 bt</v>
          </cell>
          <cell r="D1336">
            <v>2014</v>
          </cell>
          <cell r="E1336" t="str">
            <v>rouge</v>
          </cell>
          <cell r="F1336">
            <v>37.5</v>
          </cell>
          <cell r="G1336">
            <v>7.89</v>
          </cell>
          <cell r="H1336">
            <v>0</v>
          </cell>
          <cell r="I1336">
            <v>0</v>
          </cell>
          <cell r="J1336">
            <v>4.4699999999999997E-2</v>
          </cell>
          <cell r="K1336">
            <v>0</v>
          </cell>
          <cell r="L1336">
            <v>1.4999740686316883E-2</v>
          </cell>
          <cell r="M1336">
            <v>0.1</v>
          </cell>
          <cell r="N1336">
            <v>8.0496997406863162</v>
          </cell>
          <cell r="O1336">
            <v>9.4702349890427246</v>
          </cell>
          <cell r="P1336">
            <v>0.35</v>
          </cell>
          <cell r="Q1336">
            <v>12.384153447209718</v>
          </cell>
          <cell r="R1336">
            <v>14.984825671123758</v>
          </cell>
          <cell r="S1336">
            <v>11.652892561983471</v>
          </cell>
          <cell r="T1336">
            <v>14.1</v>
          </cell>
          <cell r="U1336">
            <v>9.4702349890427246</v>
          </cell>
          <cell r="V1336">
            <v>3.6031928212971547</v>
          </cell>
          <cell r="W1336">
            <v>0.3092101640971317</v>
          </cell>
          <cell r="X1336">
            <v>9.9379009144275496</v>
          </cell>
          <cell r="Y1336">
            <v>9.6984334225136344</v>
          </cell>
          <cell r="Z1336">
            <v>9.4702349890427246</v>
          </cell>
          <cell r="AA1336">
            <v>0.83333333333333337</v>
          </cell>
          <cell r="AB1336">
            <v>0.85</v>
          </cell>
          <cell r="AF1336" t="e">
            <v>#REF!</v>
          </cell>
          <cell r="AM1336">
            <v>0</v>
          </cell>
          <cell r="AN1336">
            <v>0</v>
          </cell>
        </row>
        <row r="1337">
          <cell r="A1337" t="str">
            <v>Montalcino</v>
          </cell>
          <cell r="AC1337">
            <v>0</v>
          </cell>
          <cell r="AD1337" t="e">
            <v>#REF!</v>
          </cell>
          <cell r="AE1337" t="e">
            <v>#REF!</v>
          </cell>
          <cell r="AF1337" t="e">
            <v>#REF!</v>
          </cell>
          <cell r="AM1337" t="e">
            <v>#REF!</v>
          </cell>
          <cell r="AN1337" t="e">
            <v>#REF!</v>
          </cell>
        </row>
        <row r="1338">
          <cell r="B1338" t="str">
            <v>Il Poggiolo</v>
          </cell>
          <cell r="AC1338">
            <v>6</v>
          </cell>
          <cell r="AD1338">
            <v>204.79338842975204</v>
          </cell>
          <cell r="AE1338">
            <v>1.538580626697756</v>
          </cell>
          <cell r="AF1338" t="e">
            <v>#REF!</v>
          </cell>
          <cell r="AM1338">
            <v>34.132231404958674</v>
          </cell>
          <cell r="AN1338">
            <v>30.719008264462808</v>
          </cell>
        </row>
        <row r="1339">
          <cell r="A1339">
            <v>9165</v>
          </cell>
          <cell r="B1339">
            <v>646395</v>
          </cell>
          <cell r="C1339" t="str">
            <v>Rosso di MONTALCINO, "Sassello" 2015</v>
          </cell>
          <cell r="D1339">
            <v>2015</v>
          </cell>
          <cell r="E1339" t="str">
            <v>rouge</v>
          </cell>
          <cell r="F1339" t="str">
            <v>75 cl</v>
          </cell>
          <cell r="G1339">
            <v>10.26</v>
          </cell>
          <cell r="H1339">
            <v>0</v>
          </cell>
          <cell r="I1339">
            <v>0</v>
          </cell>
          <cell r="J1339">
            <v>4.4699999999999997E-2</v>
          </cell>
          <cell r="K1339">
            <v>0</v>
          </cell>
          <cell r="L1339">
            <v>1.4999740686316883E-2</v>
          </cell>
          <cell r="M1339">
            <v>0.1</v>
          </cell>
          <cell r="N1339">
            <v>10.419699740686317</v>
          </cell>
          <cell r="O1339">
            <v>12.258470283160374</v>
          </cell>
          <cell r="P1339">
            <v>0.35</v>
          </cell>
          <cell r="Q1339">
            <v>16.030307293363563</v>
          </cell>
          <cell r="R1339">
            <v>19.396671824969911</v>
          </cell>
          <cell r="S1339">
            <v>15.206611570247933</v>
          </cell>
          <cell r="T1339">
            <v>18.399999999999999</v>
          </cell>
          <cell r="U1339">
            <v>12.258470283160374</v>
          </cell>
          <cell r="V1339">
            <v>4.7869118295616158</v>
          </cell>
          <cell r="W1339">
            <v>0.31479148444399757</v>
          </cell>
          <cell r="X1339">
            <v>12.863826840353477</v>
          </cell>
          <cell r="Y1339">
            <v>12.553855109260624</v>
          </cell>
          <cell r="Z1339">
            <v>12.258470283160374</v>
          </cell>
          <cell r="AF1339" t="e">
            <v>#REF!</v>
          </cell>
          <cell r="AM1339" t="e">
            <v>#REF!</v>
          </cell>
          <cell r="AN1339" t="e">
            <v>#REF!</v>
          </cell>
        </row>
        <row r="1340">
          <cell r="A1340">
            <v>9166</v>
          </cell>
          <cell r="B1340">
            <v>646692</v>
          </cell>
          <cell r="C1340" t="str">
            <v>Brunello di MONTALCINO, "Poggiolo" Riserva, 2012</v>
          </cell>
          <cell r="D1340">
            <v>2012</v>
          </cell>
          <cell r="E1340" t="str">
            <v>rouge</v>
          </cell>
          <cell r="F1340" t="str">
            <v>75 cl</v>
          </cell>
          <cell r="G1340">
            <v>25.22</v>
          </cell>
          <cell r="H1340">
            <v>0</v>
          </cell>
          <cell r="I1340">
            <v>0</v>
          </cell>
          <cell r="J1340">
            <v>4.4699999999999997E-2</v>
          </cell>
          <cell r="K1340">
            <v>0</v>
          </cell>
          <cell r="L1340">
            <v>1.4999740686316883E-2</v>
          </cell>
          <cell r="M1340">
            <v>0.1</v>
          </cell>
          <cell r="N1340">
            <v>25.379699740686316</v>
          </cell>
          <cell r="O1340">
            <v>29.858470283160372</v>
          </cell>
          <cell r="P1340">
            <v>0.35</v>
          </cell>
          <cell r="Q1340">
            <v>39.045691908748175</v>
          </cell>
          <cell r="R1340">
            <v>47.245287209585292</v>
          </cell>
          <cell r="S1340">
            <v>34.132231404958674</v>
          </cell>
          <cell r="T1340">
            <v>41.3</v>
          </cell>
          <cell r="U1340">
            <v>29.858470283160372</v>
          </cell>
          <cell r="V1340">
            <v>8.7525316642723574</v>
          </cell>
          <cell r="W1340">
            <v>0.256430104449626</v>
          </cell>
          <cell r="X1340">
            <v>31.332962642822611</v>
          </cell>
          <cell r="Y1340">
            <v>30.577951494802793</v>
          </cell>
          <cell r="Z1340">
            <v>29.858470283160372</v>
          </cell>
          <cell r="AF1340" t="e">
            <v>#REF!</v>
          </cell>
          <cell r="AM1340">
            <v>23.884297520661157</v>
          </cell>
          <cell r="AN1340">
            <v>21.495867768595041</v>
          </cell>
        </row>
        <row r="1341">
          <cell r="A1341" t="str">
            <v>Montepulciano</v>
          </cell>
          <cell r="AC1341">
            <v>2</v>
          </cell>
          <cell r="AD1341">
            <v>27.93388429752066</v>
          </cell>
          <cell r="AE1341">
            <v>0.65257554009107166</v>
          </cell>
          <cell r="AF1341" t="e">
            <v>#REF!</v>
          </cell>
          <cell r="AM1341">
            <v>13.96694214876033</v>
          </cell>
          <cell r="AN1341">
            <v>12.570247933884296</v>
          </cell>
        </row>
        <row r="1342">
          <cell r="B1342" t="str">
            <v>Valdipiatta (SI)</v>
          </cell>
          <cell r="AF1342" t="e">
            <v>#REF!</v>
          </cell>
          <cell r="AM1342">
            <v>23.884297520661157</v>
          </cell>
          <cell r="AN1342">
            <v>21.495867768595041</v>
          </cell>
        </row>
        <row r="1343">
          <cell r="A1343">
            <v>9170</v>
          </cell>
          <cell r="C1343" t="str">
            <v>MONTEPULCIANO DOC, Rosso, Valdipiatta</v>
          </cell>
          <cell r="D1343">
            <v>2014</v>
          </cell>
          <cell r="E1343" t="str">
            <v>rouge</v>
          </cell>
          <cell r="F1343" t="str">
            <v>75 cl</v>
          </cell>
          <cell r="G1343">
            <v>9.25</v>
          </cell>
          <cell r="H1343">
            <v>0</v>
          </cell>
          <cell r="I1343">
            <v>0</v>
          </cell>
          <cell r="J1343">
            <v>4.4699999999999997E-2</v>
          </cell>
          <cell r="K1343">
            <v>0</v>
          </cell>
          <cell r="L1343">
            <v>1.4999740686316883E-2</v>
          </cell>
          <cell r="M1343">
            <v>0.1</v>
          </cell>
          <cell r="N1343">
            <v>9.4096997406863174</v>
          </cell>
          <cell r="O1343">
            <v>11.070234989042726</v>
          </cell>
          <cell r="P1343">
            <v>0.35</v>
          </cell>
          <cell r="Q1343">
            <v>14.476461139517411</v>
          </cell>
          <cell r="R1343">
            <v>17.516517978816069</v>
          </cell>
          <cell r="S1343">
            <v>13.96694214876033</v>
          </cell>
          <cell r="T1343">
            <v>16.899999999999999</v>
          </cell>
          <cell r="U1343">
            <v>11.070234989042726</v>
          </cell>
          <cell r="V1343">
            <v>4.5572424080740124</v>
          </cell>
          <cell r="W1343">
            <v>0.32628777004553583</v>
          </cell>
          <cell r="X1343">
            <v>11.616913260106564</v>
          </cell>
          <cell r="Y1343">
            <v>11.336987639381105</v>
          </cell>
          <cell r="Z1343">
            <v>11.070234989042726</v>
          </cell>
          <cell r="AF1343" t="e">
            <v>#REF!</v>
          </cell>
          <cell r="AM1343" t="e">
            <v>#REF!</v>
          </cell>
          <cell r="AN1343" t="e">
            <v>#REF!</v>
          </cell>
        </row>
        <row r="1344">
          <cell r="A1344">
            <v>9171</v>
          </cell>
          <cell r="C1344" t="str">
            <v>MONTEPULCIANO DOC, Nobile, Valdipiatta</v>
          </cell>
          <cell r="D1344">
            <v>2013</v>
          </cell>
          <cell r="E1344" t="str">
            <v>rouge</v>
          </cell>
          <cell r="F1344" t="str">
            <v>75 cl</v>
          </cell>
          <cell r="G1344">
            <v>16.510000000000002</v>
          </cell>
          <cell r="H1344">
            <v>0</v>
          </cell>
          <cell r="I1344">
            <v>0</v>
          </cell>
          <cell r="J1344">
            <v>4.4699999999999997E-2</v>
          </cell>
          <cell r="K1344">
            <v>0</v>
          </cell>
          <cell r="L1344">
            <v>1.4999740686316883E-2</v>
          </cell>
          <cell r="M1344">
            <v>0.1</v>
          </cell>
          <cell r="N1344">
            <v>16.669699740686319</v>
          </cell>
          <cell r="O1344">
            <v>19.611411459630965</v>
          </cell>
          <cell r="P1344">
            <v>0.35</v>
          </cell>
          <cell r="Q1344">
            <v>25.645691908748184</v>
          </cell>
          <cell r="R1344">
            <v>31.031287209585301</v>
          </cell>
          <cell r="S1344">
            <v>23.884297520661157</v>
          </cell>
          <cell r="T1344">
            <v>28.9</v>
          </cell>
          <cell r="U1344">
            <v>19.611411459630965</v>
          </cell>
          <cell r="V1344">
            <v>7.214597779974838</v>
          </cell>
          <cell r="W1344">
            <v>0.30206447452489804</v>
          </cell>
          <cell r="X1344">
            <v>20.57987622306953</v>
          </cell>
          <cell r="Y1344">
            <v>20.083975591188338</v>
          </cell>
          <cell r="Z1344">
            <v>19.611411459630965</v>
          </cell>
        </row>
        <row r="1345">
          <cell r="A1345" t="str">
            <v>HAUT-ADIGE</v>
          </cell>
          <cell r="AC1345">
            <v>0</v>
          </cell>
          <cell r="AD1345" t="e">
            <v>#REF!</v>
          </cell>
          <cell r="AE1345" t="e">
            <v>#REF!</v>
          </cell>
          <cell r="AF1345" t="e">
            <v>#REF!</v>
          </cell>
          <cell r="AM1345" t="e">
            <v>#REF!</v>
          </cell>
          <cell r="AN1345" t="e">
            <v>#REF!</v>
          </cell>
        </row>
        <row r="1346">
          <cell r="B1346" t="str">
            <v>J. Mayr Erbhof</v>
          </cell>
          <cell r="AF1346" t="e">
            <v>#REF!</v>
          </cell>
          <cell r="AM1346">
            <v>0</v>
          </cell>
          <cell r="AN1346">
            <v>0</v>
          </cell>
        </row>
        <row r="1347">
          <cell r="A1347">
            <v>9125</v>
          </cell>
          <cell r="C1347" t="str">
            <v>Lagrein Riserva (100% Lagrein)</v>
          </cell>
          <cell r="D1347">
            <v>2006</v>
          </cell>
          <cell r="E1347" t="str">
            <v>rouge</v>
          </cell>
          <cell r="F1347" t="str">
            <v>75 cl</v>
          </cell>
          <cell r="G1347">
            <v>17.77</v>
          </cell>
          <cell r="H1347">
            <v>0</v>
          </cell>
          <cell r="I1347">
            <v>0</v>
          </cell>
          <cell r="J1347">
            <v>4.4699999999999997E-2</v>
          </cell>
          <cell r="K1347">
            <v>0</v>
          </cell>
          <cell r="L1347">
            <v>1.4999740686316883E-2</v>
          </cell>
          <cell r="M1347">
            <v>0.1</v>
          </cell>
          <cell r="N1347">
            <v>17.929699740686317</v>
          </cell>
          <cell r="O1347">
            <v>20.33108541792722</v>
          </cell>
          <cell r="P1347">
            <v>0.35</v>
          </cell>
          <cell r="Q1347">
            <v>27.584153447209719</v>
          </cell>
          <cell r="R1347">
            <v>33.376825671123761</v>
          </cell>
          <cell r="S1347">
            <v>24.876033057851238</v>
          </cell>
          <cell r="T1347">
            <v>30.099999999999998</v>
          </cell>
          <cell r="U1347">
            <v>20.92905851845449</v>
          </cell>
          <cell r="V1347">
            <v>6.9463333171649211</v>
          </cell>
          <cell r="W1347">
            <v>0.27923798384616461</v>
          </cell>
          <cell r="X1347">
            <v>22.13543177862508</v>
          </cell>
          <cell r="Y1347">
            <v>21.602047880344962</v>
          </cell>
          <cell r="Z1347">
            <v>21.093764400807434</v>
          </cell>
          <cell r="AF1347" t="e">
            <v>#REF!</v>
          </cell>
          <cell r="AM1347">
            <v>0</v>
          </cell>
          <cell r="AN1347">
            <v>0</v>
          </cell>
        </row>
        <row r="1348">
          <cell r="A1348" t="str">
            <v>MARCHE</v>
          </cell>
          <cell r="AC1348">
            <v>0</v>
          </cell>
          <cell r="AD1348">
            <v>0</v>
          </cell>
          <cell r="AE1348">
            <v>0</v>
          </cell>
          <cell r="AF1348" t="e">
            <v>#REF!</v>
          </cell>
          <cell r="AM1348">
            <v>0</v>
          </cell>
          <cell r="AN1348">
            <v>0</v>
          </cell>
        </row>
        <row r="1349">
          <cell r="B1349" t="str">
            <v>Azienda Agricola Vignamato</v>
          </cell>
          <cell r="AC1349">
            <v>6</v>
          </cell>
          <cell r="AD1349">
            <v>71.404958677685954</v>
          </cell>
          <cell r="AE1349">
            <v>2.0777347140706484</v>
          </cell>
          <cell r="AF1349" t="e">
            <v>#REF!</v>
          </cell>
          <cell r="AM1349">
            <v>11.900826446280991</v>
          </cell>
          <cell r="AN1349">
            <v>10.710743801652892</v>
          </cell>
        </row>
        <row r="1350">
          <cell r="A1350">
            <v>9175</v>
          </cell>
          <cell r="B1350">
            <v>256305</v>
          </cell>
          <cell r="C1350" t="str">
            <v>Rosso Piceno DOC, Azienda Agricola Vignamato</v>
          </cell>
          <cell r="D1350">
            <v>2016</v>
          </cell>
          <cell r="E1350" t="str">
            <v>rouge</v>
          </cell>
          <cell r="F1350" t="str">
            <v>75 cl</v>
          </cell>
          <cell r="G1350">
            <v>4.51</v>
          </cell>
          <cell r="H1350">
            <v>0</v>
          </cell>
          <cell r="I1350">
            <v>0</v>
          </cell>
          <cell r="J1350">
            <v>4.4699999999999997E-2</v>
          </cell>
          <cell r="K1350">
            <v>0</v>
          </cell>
          <cell r="L1350">
            <v>1.4999740686316883E-2</v>
          </cell>
          <cell r="M1350">
            <v>0.1</v>
          </cell>
          <cell r="N1350">
            <v>4.6696997406863163</v>
          </cell>
          <cell r="O1350">
            <v>5.4937644008074313</v>
          </cell>
          <cell r="P1350">
            <v>0.35</v>
          </cell>
          <cell r="Q1350">
            <v>7.1841534472097175</v>
          </cell>
          <cell r="R1350">
            <v>8.6928256711237584</v>
          </cell>
          <cell r="S1350">
            <v>7.1074380165289259</v>
          </cell>
          <cell r="T1350">
            <v>8.6</v>
          </cell>
          <cell r="U1350">
            <v>5.4937644008074313</v>
          </cell>
          <cell r="V1350">
            <v>2.4377382758426096</v>
          </cell>
          <cell r="W1350">
            <v>0.3429841062522741</v>
          </cell>
          <cell r="X1350">
            <v>5.7650614082547111</v>
          </cell>
          <cell r="Y1350">
            <v>5.6261442658871283</v>
          </cell>
          <cell r="Z1350">
            <v>5.4937644008074313</v>
          </cell>
          <cell r="AF1350" t="e">
            <v>#REF!</v>
          </cell>
          <cell r="AM1350">
            <v>0</v>
          </cell>
          <cell r="AN1350">
            <v>0</v>
          </cell>
        </row>
        <row r="1351">
          <cell r="A1351">
            <v>9176</v>
          </cell>
          <cell r="B1351">
            <v>256205</v>
          </cell>
          <cell r="C1351" t="str">
            <v>Verdicchio dei Castelli di Jesi Classico Superiore "Versiano"</v>
          </cell>
          <cell r="D1351">
            <v>2016</v>
          </cell>
          <cell r="E1351" t="str">
            <v>blanc</v>
          </cell>
          <cell r="F1351" t="str">
            <v>75 cl</v>
          </cell>
          <cell r="G1351">
            <v>7.62</v>
          </cell>
          <cell r="H1351">
            <v>0</v>
          </cell>
          <cell r="I1351">
            <v>0</v>
          </cell>
          <cell r="J1351">
            <v>4.4699999999999997E-2</v>
          </cell>
          <cell r="K1351">
            <v>0</v>
          </cell>
          <cell r="L1351">
            <v>1.4999740686316883E-2</v>
          </cell>
          <cell r="M1351">
            <v>0.1</v>
          </cell>
          <cell r="N1351">
            <v>7.7796997406863166</v>
          </cell>
          <cell r="O1351">
            <v>9.1525879302191964</v>
          </cell>
          <cell r="P1351">
            <v>0.35</v>
          </cell>
          <cell r="Q1351">
            <v>11.968768831825102</v>
          </cell>
          <cell r="R1351">
            <v>14.482210286508373</v>
          </cell>
          <cell r="S1351">
            <v>11.900826446280991</v>
          </cell>
          <cell r="T1351">
            <v>14.399999999999999</v>
          </cell>
          <cell r="U1351">
            <v>9.1525879302191964</v>
          </cell>
          <cell r="V1351">
            <v>4.1211267055946745</v>
          </cell>
          <cell r="W1351">
            <v>0.34628911901177473</v>
          </cell>
          <cell r="X1351">
            <v>9.6045675810942175</v>
          </cell>
          <cell r="Y1351">
            <v>9.3731322176943586</v>
          </cell>
          <cell r="Z1351">
            <v>9.1525879302191964</v>
          </cell>
          <cell r="AF1351" t="e">
            <v>#REF!</v>
          </cell>
          <cell r="AM1351">
            <v>17.603305785123968</v>
          </cell>
          <cell r="AN1351">
            <v>15.842975206611571</v>
          </cell>
        </row>
        <row r="1352">
          <cell r="A1352" t="str">
            <v>ABRUZZO</v>
          </cell>
          <cell r="AC1352">
            <v>0</v>
          </cell>
          <cell r="AD1352" t="e">
            <v>#REF!</v>
          </cell>
          <cell r="AE1352" t="e">
            <v>#REF!</v>
          </cell>
          <cell r="AF1352" t="e">
            <v>#REF!</v>
          </cell>
          <cell r="AM1352" t="e">
            <v>#REF!</v>
          </cell>
          <cell r="AN1352" t="e">
            <v>#REF!</v>
          </cell>
        </row>
        <row r="1353">
          <cell r="B1353" t="str">
            <v>Domaine Di Siepo (Chieti)</v>
          </cell>
          <cell r="AF1353" t="e">
            <v>#REF!</v>
          </cell>
          <cell r="AM1353">
            <v>8.677685950413224</v>
          </cell>
          <cell r="AN1353">
            <v>7.8099173553719021</v>
          </cell>
        </row>
        <row r="1354">
          <cell r="A1354">
            <v>9080</v>
          </cell>
          <cell r="C1354" t="str">
            <v>Colline teatine bianco</v>
          </cell>
          <cell r="D1354">
            <v>2008</v>
          </cell>
          <cell r="E1354" t="str">
            <v>blanc</v>
          </cell>
          <cell r="F1354" t="str">
            <v>75 cl</v>
          </cell>
          <cell r="G1354">
            <v>7.2</v>
          </cell>
          <cell r="H1354">
            <v>0</v>
          </cell>
          <cell r="I1354">
            <v>0</v>
          </cell>
          <cell r="J1354">
            <v>4.4699999999999997E-2</v>
          </cell>
          <cell r="K1354">
            <v>0</v>
          </cell>
          <cell r="L1354">
            <v>1.4999740686316883E-2</v>
          </cell>
          <cell r="M1354">
            <v>0.1</v>
          </cell>
          <cell r="N1354">
            <v>7.3596997406863167</v>
          </cell>
          <cell r="O1354">
            <v>8.2985054490647325</v>
          </cell>
          <cell r="P1354">
            <v>0.25</v>
          </cell>
          <cell r="Q1354">
            <v>9.812932987581755</v>
          </cell>
          <cell r="R1354">
            <v>11.873648914973923</v>
          </cell>
          <cell r="S1354">
            <v>10</v>
          </cell>
          <cell r="T1354">
            <v>12.1</v>
          </cell>
          <cell r="U1354">
            <v>8.4937644008074322</v>
          </cell>
          <cell r="V1354">
            <v>2.6403002593136833</v>
          </cell>
          <cell r="W1354">
            <v>0.26403002593136832</v>
          </cell>
          <cell r="X1354">
            <v>9.0860490625756984</v>
          </cell>
          <cell r="Y1354">
            <v>8.8671081213088154</v>
          </cell>
          <cell r="Z1354">
            <v>8.6584702831603728</v>
          </cell>
          <cell r="AF1354" t="e">
            <v>#REF!</v>
          </cell>
          <cell r="AM1354">
            <v>0</v>
          </cell>
          <cell r="AN1354">
            <v>0</v>
          </cell>
        </row>
        <row r="1355">
          <cell r="A1355" t="str">
            <v>SICILE</v>
          </cell>
          <cell r="AC1355">
            <v>0</v>
          </cell>
          <cell r="AD1355">
            <v>0</v>
          </cell>
          <cell r="AE1355">
            <v>0</v>
          </cell>
          <cell r="AF1355" t="e">
            <v>#REF!</v>
          </cell>
          <cell r="AM1355">
            <v>0</v>
          </cell>
          <cell r="AN1355">
            <v>0</v>
          </cell>
        </row>
        <row r="1356">
          <cell r="A1356" t="str">
            <v>Marsala</v>
          </cell>
        </row>
        <row r="1357">
          <cell r="B1357" t="str">
            <v>Cantine Fina</v>
          </cell>
          <cell r="AC1357">
            <v>6</v>
          </cell>
          <cell r="AD1357">
            <v>52.066115702479344</v>
          </cell>
          <cell r="AE1357">
            <v>1.8654647507254616</v>
          </cell>
          <cell r="AF1357" t="e">
            <v>#REF!</v>
          </cell>
          <cell r="AM1357">
            <v>8.677685950413224</v>
          </cell>
          <cell r="AN1357">
            <v>7.8099173553719021</v>
          </cell>
        </row>
        <row r="1358">
          <cell r="A1358">
            <v>9182</v>
          </cell>
          <cell r="B1358">
            <v>247914</v>
          </cell>
          <cell r="C1358" t="str">
            <v>BIO - SICILIA IGP "Taif" Zibibbo, Cantine Fina</v>
          </cell>
          <cell r="D1358">
            <v>2016</v>
          </cell>
          <cell r="E1358" t="str">
            <v>blanc</v>
          </cell>
          <cell r="F1358" t="str">
            <v>75 cl</v>
          </cell>
          <cell r="G1358">
            <v>6.8</v>
          </cell>
          <cell r="H1358">
            <v>0</v>
          </cell>
          <cell r="I1358">
            <v>0</v>
          </cell>
          <cell r="J1358">
            <v>4.4699999999999997E-2</v>
          </cell>
          <cell r="K1358">
            <v>0</v>
          </cell>
          <cell r="L1358">
            <v>1.4999740686316883E-2</v>
          </cell>
          <cell r="M1358">
            <v>0.1</v>
          </cell>
          <cell r="N1358">
            <v>6.9596997406863164</v>
          </cell>
          <cell r="O1358">
            <v>8.1878820478662551</v>
          </cell>
          <cell r="P1358">
            <v>0.35</v>
          </cell>
          <cell r="Q1358">
            <v>10.70723037028664</v>
          </cell>
          <cell r="R1358">
            <v>12.955748748046833</v>
          </cell>
          <cell r="S1358">
            <v>10.082644628099173</v>
          </cell>
          <cell r="T1358">
            <v>12.2</v>
          </cell>
          <cell r="U1358">
            <v>8.1878820478662551</v>
          </cell>
          <cell r="V1358">
            <v>3.1229448874128565</v>
          </cell>
          <cell r="W1358">
            <v>0.30973469784996366</v>
          </cell>
          <cell r="X1358">
            <v>8.5922219020818709</v>
          </cell>
          <cell r="Y1358">
            <v>8.3851804104654413</v>
          </cell>
          <cell r="Z1358">
            <v>8.1878820478662551</v>
          </cell>
          <cell r="AF1358" t="e">
            <v>#REF!</v>
          </cell>
          <cell r="AM1358">
            <v>0</v>
          </cell>
          <cell r="AN1358">
            <v>0</v>
          </cell>
        </row>
        <row r="1359">
          <cell r="A1359">
            <v>9183</v>
          </cell>
          <cell r="B1359">
            <v>247925</v>
          </cell>
          <cell r="C1359" t="str">
            <v>BIO - SICILIA IGP Nero D'Avola, Cantine Fina</v>
          </cell>
          <cell r="D1359">
            <v>2015</v>
          </cell>
          <cell r="E1359" t="str">
            <v>rouge</v>
          </cell>
          <cell r="F1359" t="str">
            <v>75 cl</v>
          </cell>
          <cell r="G1359">
            <v>5.82</v>
          </cell>
          <cell r="H1359">
            <v>0</v>
          </cell>
          <cell r="I1359">
            <v>0</v>
          </cell>
          <cell r="J1359">
            <v>4.4699999999999997E-2</v>
          </cell>
          <cell r="K1359">
            <v>0</v>
          </cell>
          <cell r="L1359">
            <v>1.4999740686316883E-2</v>
          </cell>
          <cell r="M1359">
            <v>0.1</v>
          </cell>
          <cell r="N1359">
            <v>5.9796997406863168</v>
          </cell>
          <cell r="O1359">
            <v>7.0349408713956674</v>
          </cell>
          <cell r="P1359">
            <v>0.35</v>
          </cell>
          <cell r="Q1359">
            <v>9.1995380625943337</v>
          </cell>
          <cell r="R1359">
            <v>11.131441055739144</v>
          </cell>
          <cell r="S1359">
            <v>8.677685950413224</v>
          </cell>
          <cell r="T1359">
            <v>10.5</v>
          </cell>
          <cell r="U1359">
            <v>7.0349408713956674</v>
          </cell>
          <cell r="V1359">
            <v>2.6979862097269072</v>
          </cell>
          <cell r="W1359">
            <v>0.31091079178757691</v>
          </cell>
          <cell r="X1359">
            <v>7.3823453588719952</v>
          </cell>
          <cell r="Y1359">
            <v>7.2044575188991775</v>
          </cell>
          <cell r="Z1359">
            <v>7.0349408713956674</v>
          </cell>
          <cell r="AF1359" t="e">
            <v>#REF!</v>
          </cell>
          <cell r="AM1359">
            <v>0</v>
          </cell>
          <cell r="AN1359">
            <v>0</v>
          </cell>
        </row>
        <row r="1360">
          <cell r="B1360" t="str">
            <v>Azienda Fia Nobile</v>
          </cell>
          <cell r="AC1360">
            <v>6</v>
          </cell>
          <cell r="AD1360">
            <v>0</v>
          </cell>
          <cell r="AE1360">
            <v>0</v>
          </cell>
          <cell r="AF1360" t="e">
            <v>#REF!</v>
          </cell>
          <cell r="AM1360">
            <v>0</v>
          </cell>
          <cell r="AN1360">
            <v>0</v>
          </cell>
        </row>
        <row r="1361">
          <cell r="A1361">
            <v>9187</v>
          </cell>
          <cell r="C1361" t="str">
            <v>Nero d'Avola Nero Capitano</v>
          </cell>
          <cell r="D1361">
            <v>2008</v>
          </cell>
          <cell r="E1361" t="str">
            <v>rouge</v>
          </cell>
          <cell r="F1361" t="str">
            <v>75 cl</v>
          </cell>
          <cell r="G1361">
            <v>13.1</v>
          </cell>
          <cell r="H1361">
            <v>0</v>
          </cell>
          <cell r="I1361">
            <v>0</v>
          </cell>
          <cell r="J1361">
            <v>4.4699999999999997E-2</v>
          </cell>
          <cell r="K1361">
            <v>0</v>
          </cell>
          <cell r="L1361">
            <v>1.4999740686316883E-2</v>
          </cell>
          <cell r="M1361">
            <v>0.1</v>
          </cell>
          <cell r="N1361">
            <v>13.259699740686317</v>
          </cell>
          <cell r="O1361">
            <v>15.434940871395668</v>
          </cell>
          <cell r="P1361">
            <v>0.25</v>
          </cell>
          <cell r="Q1361">
            <v>17.679599654248424</v>
          </cell>
          <cell r="R1361">
            <v>21.392315581640592</v>
          </cell>
          <cell r="S1361">
            <v>16.611570247933884</v>
          </cell>
          <cell r="T1361">
            <v>20.099999999999998</v>
          </cell>
          <cell r="U1361">
            <v>15.434940871395668</v>
          </cell>
          <cell r="V1361">
            <v>3.3518705072475665</v>
          </cell>
          <cell r="W1361">
            <v>0.20177926934176893</v>
          </cell>
          <cell r="X1361">
            <v>16.369999679859649</v>
          </cell>
          <cell r="Y1361">
            <v>15.975541856248576</v>
          </cell>
          <cell r="Z1361">
            <v>15.599646753748608</v>
          </cell>
          <cell r="AF1361" t="e">
            <v>#REF!</v>
          </cell>
          <cell r="AM1361">
            <v>13.719008264462811</v>
          </cell>
          <cell r="AN1361">
            <v>12.347107438016531</v>
          </cell>
        </row>
        <row r="1363">
          <cell r="A1363" t="str">
            <v>VINS BLANCS</v>
          </cell>
        </row>
        <row r="1364">
          <cell r="B1364" t="str">
            <v>Domaine Buccicatino</v>
          </cell>
          <cell r="AC1364">
            <v>6</v>
          </cell>
          <cell r="AD1364">
            <v>0</v>
          </cell>
          <cell r="AE1364">
            <v>0</v>
          </cell>
          <cell r="AF1364" t="e">
            <v>#REF!</v>
          </cell>
          <cell r="AM1364">
            <v>0</v>
          </cell>
          <cell r="AN1364">
            <v>0</v>
          </cell>
        </row>
        <row r="1365">
          <cell r="A1365">
            <v>8902</v>
          </cell>
          <cell r="C1365" t="str">
            <v>Stilla Aurea</v>
          </cell>
          <cell r="D1365">
            <v>2008</v>
          </cell>
          <cell r="E1365" t="str">
            <v>blanc</v>
          </cell>
          <cell r="F1365" t="str">
            <v>75 cl</v>
          </cell>
          <cell r="G1365">
            <v>9.73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9.73</v>
          </cell>
          <cell r="P1365">
            <v>0.25</v>
          </cell>
          <cell r="Q1365">
            <v>12.973333333333334</v>
          </cell>
          <cell r="R1365">
            <v>15.697733333333334</v>
          </cell>
          <cell r="S1365">
            <v>12.975206611570247</v>
          </cell>
          <cell r="T1365">
            <v>15.7</v>
          </cell>
          <cell r="U1365">
            <v>11.447058823529412</v>
          </cell>
          <cell r="V1365">
            <v>3.2452066115702465</v>
          </cell>
          <cell r="W1365">
            <v>0.25010828025477699</v>
          </cell>
          <cell r="X1365">
            <v>12.012345679012345</v>
          </cell>
          <cell r="Y1365">
            <v>11.722891566265062</v>
          </cell>
          <cell r="Z1365">
            <v>11.447058823529412</v>
          </cell>
        </row>
        <row r="1367">
          <cell r="A1367" t="str">
            <v>VINS ROUGES</v>
          </cell>
        </row>
        <row r="1368">
          <cell r="A1368" t="str">
            <v>ALTO ADIGE</v>
          </cell>
        </row>
        <row r="1369">
          <cell r="B1369" t="str">
            <v>Dom. Griesbauerhof (Bolzano)</v>
          </cell>
          <cell r="AC1369">
            <v>6</v>
          </cell>
          <cell r="AD1369">
            <v>50.082644628099175</v>
          </cell>
          <cell r="AE1369">
            <v>2.0970673151106283</v>
          </cell>
          <cell r="AF1369" t="e">
            <v>#REF!</v>
          </cell>
          <cell r="AM1369">
            <v>8.3471074380165291</v>
          </cell>
          <cell r="AN1369">
            <v>7.5123966942148765</v>
          </cell>
        </row>
        <row r="1370">
          <cell r="A1370">
            <v>8950</v>
          </cell>
          <cell r="C1370" t="str">
            <v>Lagrein</v>
          </cell>
          <cell r="D1370">
            <v>2009</v>
          </cell>
          <cell r="E1370" t="str">
            <v>rouge</v>
          </cell>
          <cell r="F1370" t="str">
            <v>75 cl</v>
          </cell>
          <cell r="G1370">
            <v>12.17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12.17</v>
          </cell>
          <cell r="P1370">
            <v>0.25</v>
          </cell>
          <cell r="Q1370">
            <v>16.226666666666667</v>
          </cell>
          <cell r="R1370">
            <v>19.634266666666665</v>
          </cell>
          <cell r="S1370">
            <v>16.280991735537189</v>
          </cell>
          <cell r="T1370">
            <v>19.7</v>
          </cell>
          <cell r="U1370">
            <v>14.31764705882353</v>
          </cell>
          <cell r="V1370">
            <v>4.1109917355371888</v>
          </cell>
          <cell r="W1370">
            <v>0.25250253807106593</v>
          </cell>
          <cell r="X1370">
            <v>15.02469135802469</v>
          </cell>
          <cell r="Y1370">
            <v>14.66265060240964</v>
          </cell>
          <cell r="Z1370">
            <v>14.31764705882353</v>
          </cell>
        </row>
        <row r="1371">
          <cell r="A1371" t="str">
            <v>PIEMONT</v>
          </cell>
        </row>
        <row r="1372">
          <cell r="B1372" t="str">
            <v>Cascina del Tasso</v>
          </cell>
          <cell r="AC1372">
            <v>6</v>
          </cell>
          <cell r="AD1372">
            <v>0</v>
          </cell>
          <cell r="AE1372">
            <v>0</v>
          </cell>
          <cell r="AF1372" t="e">
            <v>#REF!</v>
          </cell>
          <cell r="AM1372">
            <v>0</v>
          </cell>
          <cell r="AN1372">
            <v>0</v>
          </cell>
        </row>
        <row r="1373">
          <cell r="A1373">
            <v>8951</v>
          </cell>
          <cell r="C1373" t="str">
            <v>Barbera d'Asti Vigna Vecchia</v>
          </cell>
          <cell r="D1373">
            <v>2008</v>
          </cell>
          <cell r="E1373" t="str">
            <v>rouge</v>
          </cell>
          <cell r="F1373" t="str">
            <v>75 cl</v>
          </cell>
          <cell r="G1373">
            <v>9.2899999999999991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9.2899999999999991</v>
          </cell>
          <cell r="P1373">
            <v>0.25</v>
          </cell>
          <cell r="Q1373">
            <v>12.386666666666665</v>
          </cell>
          <cell r="R1373">
            <v>14.987866666666664</v>
          </cell>
          <cell r="S1373">
            <v>12.479338842975206</v>
          </cell>
          <cell r="T1373">
            <v>15.1</v>
          </cell>
          <cell r="U1373">
            <v>10.929411764705881</v>
          </cell>
          <cell r="V1373">
            <v>3.1893388429752072</v>
          </cell>
          <cell r="W1373">
            <v>0.25556953642384111</v>
          </cell>
          <cell r="X1373">
            <v>11.469135802469134</v>
          </cell>
          <cell r="Y1373">
            <v>11.192771084337348</v>
          </cell>
          <cell r="Z1373">
            <v>10.929411764705881</v>
          </cell>
        </row>
        <row r="1374">
          <cell r="A1374" t="str">
            <v>EMILIE ROMAGNE</v>
          </cell>
        </row>
        <row r="1375">
          <cell r="B1375" t="str">
            <v>Stefano Zavalloni</v>
          </cell>
          <cell r="AC1375">
            <v>6</v>
          </cell>
          <cell r="AD1375" t="e">
            <v>#REF!</v>
          </cell>
          <cell r="AE1375" t="e">
            <v>#REF!</v>
          </cell>
          <cell r="AF1375" t="e">
            <v>#REF!</v>
          </cell>
          <cell r="AM1375" t="e">
            <v>#REF!</v>
          </cell>
          <cell r="AN1375" t="e">
            <v>#REF!</v>
          </cell>
        </row>
        <row r="1376">
          <cell r="A1376">
            <v>8952</v>
          </cell>
          <cell r="C1376" t="str">
            <v>Sangiovese superiore</v>
          </cell>
          <cell r="D1376">
            <v>2009</v>
          </cell>
          <cell r="E1376" t="str">
            <v>rouge</v>
          </cell>
          <cell r="F1376" t="str">
            <v>75 cl</v>
          </cell>
          <cell r="G1376">
            <v>7.9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7.9</v>
          </cell>
          <cell r="P1376">
            <v>0.25</v>
          </cell>
          <cell r="Q1376">
            <v>10.533333333333333</v>
          </cell>
          <cell r="R1376">
            <v>12.745333333333333</v>
          </cell>
          <cell r="S1376">
            <v>10.702479338842975</v>
          </cell>
          <cell r="T1376">
            <v>12.95</v>
          </cell>
          <cell r="U1376">
            <v>9.2941176470588243</v>
          </cell>
          <cell r="V1376">
            <v>2.802479338842975</v>
          </cell>
          <cell r="W1376">
            <v>0.26185328185328183</v>
          </cell>
          <cell r="X1376">
            <v>9.7530864197530871</v>
          </cell>
          <cell r="Y1376">
            <v>9.5180722891566276</v>
          </cell>
          <cell r="Z1376">
            <v>9.2941176470588243</v>
          </cell>
        </row>
        <row r="1377">
          <cell r="A1377">
            <v>8953</v>
          </cell>
          <cell r="C1377" t="str">
            <v>Amadeo</v>
          </cell>
          <cell r="D1377">
            <v>2006</v>
          </cell>
          <cell r="E1377" t="str">
            <v>rouge</v>
          </cell>
          <cell r="F1377" t="str">
            <v>75 cl</v>
          </cell>
          <cell r="G1377">
            <v>12.04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12.04</v>
          </cell>
          <cell r="P1377">
            <v>0.25</v>
          </cell>
          <cell r="Q1377">
            <v>16.053333333333331</v>
          </cell>
          <cell r="R1377">
            <v>19.424533333333329</v>
          </cell>
          <cell r="S1377">
            <v>16.280991735537189</v>
          </cell>
          <cell r="T1377">
            <v>19.7</v>
          </cell>
          <cell r="U1377">
            <v>14.164705882352941</v>
          </cell>
          <cell r="V1377">
            <v>4.2409917355371896</v>
          </cell>
          <cell r="W1377">
            <v>0.26048730964467004</v>
          </cell>
          <cell r="X1377">
            <v>14.864197530864196</v>
          </cell>
          <cell r="Y1377">
            <v>14.506024096385541</v>
          </cell>
          <cell r="Z1377">
            <v>14.164705882352941</v>
          </cell>
        </row>
        <row r="1378">
          <cell r="A1378" t="str">
            <v>ABRUZZO</v>
          </cell>
        </row>
        <row r="1379">
          <cell r="B1379" t="str">
            <v>Domaine Buccicatino</v>
          </cell>
          <cell r="AC1379">
            <v>6</v>
          </cell>
          <cell r="AD1379" t="e">
            <v>#REF!</v>
          </cell>
          <cell r="AE1379" t="e">
            <v>#REF!</v>
          </cell>
          <cell r="AF1379" t="e">
            <v>#REF!</v>
          </cell>
          <cell r="AM1379" t="e">
            <v>#REF!</v>
          </cell>
          <cell r="AN1379" t="e">
            <v>#REF!</v>
          </cell>
        </row>
        <row r="1380">
          <cell r="A1380">
            <v>8954</v>
          </cell>
          <cell r="C1380" t="str">
            <v>Don Giovanni</v>
          </cell>
          <cell r="D1380">
            <v>2005</v>
          </cell>
          <cell r="E1380" t="str">
            <v>rouge</v>
          </cell>
          <cell r="F1380" t="str">
            <v>75 cl</v>
          </cell>
          <cell r="G1380">
            <v>11.87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11.87</v>
          </cell>
          <cell r="P1380">
            <v>0.25</v>
          </cell>
          <cell r="Q1380">
            <v>15.826666666666666</v>
          </cell>
          <cell r="R1380">
            <v>19.150266666666667</v>
          </cell>
          <cell r="S1380">
            <v>15.950413223140497</v>
          </cell>
          <cell r="T1380">
            <v>19.3</v>
          </cell>
          <cell r="U1380">
            <v>13.964705882352941</v>
          </cell>
          <cell r="V1380">
            <v>4.0804132231404981</v>
          </cell>
          <cell r="W1380">
            <v>0.25581865284974104</v>
          </cell>
          <cell r="X1380">
            <v>14.654320987654319</v>
          </cell>
          <cell r="Y1380">
            <v>14.301204819277109</v>
          </cell>
          <cell r="Z1380">
            <v>13.964705882352941</v>
          </cell>
        </row>
        <row r="1381">
          <cell r="A1381" t="str">
            <v>PUGLIA</v>
          </cell>
        </row>
        <row r="1382">
          <cell r="B1382" t="str">
            <v>Dom Guttarolo</v>
          </cell>
          <cell r="AC1382">
            <v>6</v>
          </cell>
          <cell r="AD1382">
            <v>61.983471074380169</v>
          </cell>
          <cell r="AE1382">
            <v>1.9113423906093878</v>
          </cell>
          <cell r="AF1382" t="e">
            <v>#REF!</v>
          </cell>
          <cell r="AM1382">
            <v>10.330578512396695</v>
          </cell>
          <cell r="AN1382">
            <v>9.2975206611570265</v>
          </cell>
        </row>
        <row r="1383">
          <cell r="A1383">
            <v>8955</v>
          </cell>
          <cell r="C1383" t="str">
            <v>Primitivo</v>
          </cell>
          <cell r="D1383">
            <v>2006</v>
          </cell>
          <cell r="E1383" t="str">
            <v>rouge</v>
          </cell>
          <cell r="F1383" t="str">
            <v>75 cl</v>
          </cell>
          <cell r="G1383">
            <v>9.2899999999999991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9.2899999999999991</v>
          </cell>
          <cell r="P1383">
            <v>0.25</v>
          </cell>
          <cell r="Q1383">
            <v>12.386666666666665</v>
          </cell>
          <cell r="R1383">
            <v>14.987866666666664</v>
          </cell>
          <cell r="S1383">
            <v>12.520661157024792</v>
          </cell>
          <cell r="T1383">
            <v>15.149999999999999</v>
          </cell>
          <cell r="U1383">
            <v>10.929411764705881</v>
          </cell>
          <cell r="V1383">
            <v>3.2306611570247927</v>
          </cell>
          <cell r="W1383">
            <v>0.258026402640264</v>
          </cell>
          <cell r="X1383">
            <v>11.469135802469134</v>
          </cell>
          <cell r="Y1383">
            <v>11.192771084337348</v>
          </cell>
          <cell r="Z1383">
            <v>10.929411764705881</v>
          </cell>
        </row>
        <row r="1384">
          <cell r="A1384" t="str">
            <v>SICILIA</v>
          </cell>
        </row>
        <row r="1385">
          <cell r="B1385" t="str">
            <v>Fia Nobile</v>
          </cell>
        </row>
        <row r="1386">
          <cell r="A1386">
            <v>8956</v>
          </cell>
          <cell r="C1386" t="str">
            <v>Nero Capitano</v>
          </cell>
          <cell r="D1386">
            <v>2008</v>
          </cell>
          <cell r="E1386" t="str">
            <v>rouge</v>
          </cell>
          <cell r="F1386" t="str">
            <v>75 cl</v>
          </cell>
          <cell r="G1386">
            <v>13.1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13.1</v>
          </cell>
          <cell r="P1386">
            <v>0.25</v>
          </cell>
          <cell r="Q1386">
            <v>17.466666666666665</v>
          </cell>
          <cell r="R1386">
            <v>21.134666666666664</v>
          </cell>
          <cell r="S1386">
            <v>17.603305785123968</v>
          </cell>
          <cell r="T1386">
            <v>21.3</v>
          </cell>
          <cell r="U1386">
            <v>15.411764705882353</v>
          </cell>
          <cell r="V1386">
            <v>4.5033057851239686</v>
          </cell>
          <cell r="W1386">
            <v>0.25582159624413153</v>
          </cell>
          <cell r="X1386">
            <v>16.172839506172838</v>
          </cell>
          <cell r="Y1386">
            <v>15.783132530120483</v>
          </cell>
          <cell r="Z1386">
            <v>15.411764705882353</v>
          </cell>
        </row>
        <row r="1388">
          <cell r="A1388" t="str">
            <v>Allemagne</v>
          </cell>
          <cell r="AC1388">
            <v>76</v>
          </cell>
          <cell r="AD1388">
            <v>0</v>
          </cell>
          <cell r="AE1388">
            <v>0</v>
          </cell>
          <cell r="AF1388" t="e">
            <v>#REF!</v>
          </cell>
          <cell r="AG1388">
            <v>0</v>
          </cell>
          <cell r="AH1388" t="e">
            <v>#DIV/0!</v>
          </cell>
          <cell r="AI1388" t="e">
            <v>#REF!</v>
          </cell>
          <cell r="AJ1388">
            <v>0</v>
          </cell>
          <cell r="AK1388" t="e">
            <v>#DIV/0!</v>
          </cell>
          <cell r="AM1388">
            <v>0</v>
          </cell>
          <cell r="AN1388">
            <v>0</v>
          </cell>
        </row>
        <row r="1389">
          <cell r="A1389" t="str">
            <v>Landwein</v>
          </cell>
          <cell r="AC1389">
            <v>2</v>
          </cell>
          <cell r="AD1389">
            <v>9.7520661157024797</v>
          </cell>
          <cell r="AE1389">
            <v>0.7450045131422226</v>
          </cell>
          <cell r="AF1389" t="e">
            <v>#REF!</v>
          </cell>
          <cell r="AM1389">
            <v>4.8760330578512399</v>
          </cell>
          <cell r="AN1389">
            <v>4.3884297520661164</v>
          </cell>
        </row>
        <row r="1391">
          <cell r="A1391">
            <v>9420</v>
          </cell>
          <cell r="C1391" t="str">
            <v>Landwein Rhein Trocken</v>
          </cell>
          <cell r="D1391">
            <v>2009</v>
          </cell>
          <cell r="E1391" t="str">
            <v>blanc</v>
          </cell>
          <cell r="F1391">
            <v>100</v>
          </cell>
          <cell r="G1391">
            <v>2.9</v>
          </cell>
          <cell r="H1391">
            <v>0</v>
          </cell>
          <cell r="I1391">
            <v>0</v>
          </cell>
          <cell r="J1391">
            <v>4.4699999999999997E-2</v>
          </cell>
          <cell r="K1391">
            <v>0</v>
          </cell>
          <cell r="L1391">
            <v>1.4999740686316883E-2</v>
          </cell>
          <cell r="M1391">
            <v>0.1</v>
          </cell>
          <cell r="N1391">
            <v>3.0596997406863169</v>
          </cell>
          <cell r="O1391">
            <v>3.4349408713956668</v>
          </cell>
          <cell r="P1391">
            <v>0.35</v>
          </cell>
          <cell r="Q1391">
            <v>4.7072303702866414</v>
          </cell>
          <cell r="R1391">
            <v>5.6957487480468361</v>
          </cell>
          <cell r="S1391">
            <v>4.8760330578512399</v>
          </cell>
          <cell r="T1391">
            <v>5.9</v>
          </cell>
          <cell r="U1391">
            <v>3.4349408713956668</v>
          </cell>
          <cell r="V1391">
            <v>1.816333317164923</v>
          </cell>
          <cell r="W1391">
            <v>0.3725022565711113</v>
          </cell>
          <cell r="X1391">
            <v>3.7774070872670578</v>
          </cell>
          <cell r="Y1391">
            <v>3.6863852297425508</v>
          </cell>
          <cell r="Z1391">
            <v>3.5996467537486083</v>
          </cell>
          <cell r="AF1391" t="e">
            <v>#REF!</v>
          </cell>
          <cell r="AM1391">
            <v>0</v>
          </cell>
          <cell r="AN1391">
            <v>0</v>
          </cell>
        </row>
        <row r="1392">
          <cell r="A1392" t="str">
            <v>AUTRICHE</v>
          </cell>
          <cell r="AC1392">
            <v>76</v>
          </cell>
          <cell r="AD1392">
            <v>0</v>
          </cell>
          <cell r="AE1392">
            <v>0</v>
          </cell>
          <cell r="AF1392" t="e">
            <v>#REF!</v>
          </cell>
          <cell r="AG1392">
            <v>0</v>
          </cell>
          <cell r="AH1392" t="e">
            <v>#DIV/0!</v>
          </cell>
          <cell r="AI1392" t="e">
            <v>#REF!</v>
          </cell>
          <cell r="AJ1392">
            <v>0</v>
          </cell>
          <cell r="AK1392" t="e">
            <v>#DIV/0!</v>
          </cell>
          <cell r="AM1392">
            <v>0</v>
          </cell>
          <cell r="AN1392">
            <v>0</v>
          </cell>
        </row>
        <row r="1393">
          <cell r="A1393" t="str">
            <v>FELS</v>
          </cell>
        </row>
        <row r="1394">
          <cell r="B1394" t="str">
            <v>Weingut Leth</v>
          </cell>
        </row>
        <row r="1395">
          <cell r="A1395">
            <v>9400</v>
          </cell>
          <cell r="B1395">
            <v>656895</v>
          </cell>
          <cell r="C1395" t="str">
            <v>Pinot noir Réserve</v>
          </cell>
          <cell r="D1395">
            <v>2015</v>
          </cell>
          <cell r="E1395" t="str">
            <v>rouge</v>
          </cell>
          <cell r="F1395" t="str">
            <v>75 cl</v>
          </cell>
          <cell r="G1395">
            <v>9.18</v>
          </cell>
          <cell r="H1395">
            <v>0</v>
          </cell>
          <cell r="I1395">
            <v>0</v>
          </cell>
          <cell r="J1395">
            <v>4.4699999999999997E-2</v>
          </cell>
          <cell r="K1395">
            <v>0</v>
          </cell>
          <cell r="L1395">
            <v>1.4999740686316883E-2</v>
          </cell>
          <cell r="M1395">
            <v>0.1</v>
          </cell>
          <cell r="N1395">
            <v>9.3396997406863171</v>
          </cell>
          <cell r="O1395">
            <v>10.823176165513313</v>
          </cell>
          <cell r="P1395">
            <v>0.35</v>
          </cell>
          <cell r="Q1395">
            <v>14.368768831825102</v>
          </cell>
          <cell r="R1395">
            <v>17.386210286508373</v>
          </cell>
          <cell r="S1395">
            <v>13.719008264462811</v>
          </cell>
          <cell r="T1395">
            <v>16.600000000000001</v>
          </cell>
          <cell r="U1395">
            <v>10.823176165513313</v>
          </cell>
          <cell r="V1395">
            <v>4.3793085237764942</v>
          </cell>
          <cell r="W1395">
            <v>0.31921465745599742</v>
          </cell>
          <cell r="X1395">
            <v>11.530493507020143</v>
          </cell>
          <cell r="Y1395">
            <v>11.252650289983515</v>
          </cell>
          <cell r="Z1395">
            <v>10.987882047866256</v>
          </cell>
          <cell r="AF1395" t="e">
            <v>#REF!</v>
          </cell>
          <cell r="AM1395">
            <v>0</v>
          </cell>
          <cell r="AN1395">
            <v>0</v>
          </cell>
        </row>
        <row r="1396">
          <cell r="A1396">
            <v>9401</v>
          </cell>
          <cell r="B1396">
            <v>656994</v>
          </cell>
          <cell r="C1396" t="str">
            <v>St Laurent "Réserve"</v>
          </cell>
          <cell r="D1396">
            <v>2015</v>
          </cell>
          <cell r="E1396" t="str">
            <v>rouge</v>
          </cell>
          <cell r="F1396" t="str">
            <v>75 cl</v>
          </cell>
          <cell r="G1396">
            <v>7.58</v>
          </cell>
          <cell r="H1396">
            <v>0</v>
          </cell>
          <cell r="I1396">
            <v>0</v>
          </cell>
          <cell r="J1396">
            <v>4.4699999999999997E-2</v>
          </cell>
          <cell r="K1396">
            <v>0</v>
          </cell>
          <cell r="L1396">
            <v>1.4999740686316883E-2</v>
          </cell>
          <cell r="M1396">
            <v>0.1</v>
          </cell>
          <cell r="N1396">
            <v>7.7396997406863166</v>
          </cell>
          <cell r="O1396">
            <v>8.9408232243368442</v>
          </cell>
          <cell r="P1396">
            <v>0.35</v>
          </cell>
          <cell r="Q1396">
            <v>11.907230370286641</v>
          </cell>
          <cell r="R1396">
            <v>14.407748748046835</v>
          </cell>
          <cell r="S1396">
            <v>11.487603305785125</v>
          </cell>
          <cell r="T1396">
            <v>13.9</v>
          </cell>
          <cell r="U1396">
            <v>8.9408232243368442</v>
          </cell>
          <cell r="V1396">
            <v>3.7479035650988086</v>
          </cell>
          <cell r="W1396">
            <v>0.32625635350860127</v>
          </cell>
          <cell r="X1396">
            <v>9.5551848650448346</v>
          </cell>
          <cell r="Y1396">
            <v>9.3249394466100206</v>
          </cell>
          <cell r="Z1396">
            <v>9.1055291066897848</v>
          </cell>
        </row>
        <row r="1397">
          <cell r="A1397">
            <v>9405</v>
          </cell>
          <cell r="B1397">
            <v>333296</v>
          </cell>
          <cell r="C1397" t="str">
            <v>Gruner Veltliner Klassik</v>
          </cell>
          <cell r="D1397">
            <v>2016</v>
          </cell>
          <cell r="E1397" t="str">
            <v>blanc</v>
          </cell>
          <cell r="F1397" t="str">
            <v>75 cl</v>
          </cell>
          <cell r="G1397">
            <v>5.55</v>
          </cell>
          <cell r="H1397">
            <v>0</v>
          </cell>
          <cell r="I1397">
            <v>0</v>
          </cell>
          <cell r="J1397">
            <v>4.4699999999999997E-2</v>
          </cell>
          <cell r="K1397">
            <v>0</v>
          </cell>
          <cell r="L1397">
            <v>1.4999740686316883E-2</v>
          </cell>
          <cell r="M1397">
            <v>0.1</v>
          </cell>
          <cell r="N1397">
            <v>5.7096997406863164</v>
          </cell>
          <cell r="O1397">
            <v>6.5525879302191958</v>
          </cell>
          <cell r="P1397">
            <v>0.35</v>
          </cell>
          <cell r="Q1397">
            <v>8.784153447209718</v>
          </cell>
          <cell r="R1397">
            <v>10.628825671123758</v>
          </cell>
          <cell r="S1397">
            <v>8.3471074380165291</v>
          </cell>
          <cell r="T1397">
            <v>10.1</v>
          </cell>
          <cell r="U1397">
            <v>6.5525879302191958</v>
          </cell>
          <cell r="V1397">
            <v>2.6374076973302127</v>
          </cell>
          <cell r="W1397">
            <v>0.31596666472965912</v>
          </cell>
          <cell r="X1397">
            <v>7.0490120255386621</v>
          </cell>
          <cell r="Y1397">
            <v>6.8791563140798999</v>
          </cell>
          <cell r="Z1397">
            <v>6.7172938125721373</v>
          </cell>
        </row>
        <row r="1398">
          <cell r="A1398">
            <v>9406</v>
          </cell>
          <cell r="B1398">
            <v>657095</v>
          </cell>
          <cell r="C1398" t="str">
            <v>BLAUER ZWEIGELT   "Reserve", Weingut Leth</v>
          </cell>
          <cell r="D1398">
            <v>2015</v>
          </cell>
          <cell r="E1398" t="str">
            <v>rouge</v>
          </cell>
          <cell r="F1398" t="str">
            <v>75 cl</v>
          </cell>
          <cell r="G1398">
            <v>7.66</v>
          </cell>
          <cell r="H1398">
            <v>0</v>
          </cell>
          <cell r="I1398">
            <v>0</v>
          </cell>
          <cell r="J1398">
            <v>4.4699999999999997E-2</v>
          </cell>
          <cell r="K1398">
            <v>0</v>
          </cell>
          <cell r="L1398">
            <v>1.4999740686316883E-2</v>
          </cell>
          <cell r="M1398">
            <v>0.1</v>
          </cell>
          <cell r="N1398">
            <v>7.8196997406863167</v>
          </cell>
          <cell r="O1398">
            <v>9.0349408713956674</v>
          </cell>
          <cell r="P1398">
            <v>0.35</v>
          </cell>
          <cell r="Q1398">
            <v>12.030307293363563</v>
          </cell>
          <cell r="R1398">
            <v>14.556671824969911</v>
          </cell>
          <cell r="S1398">
            <v>11.570247933884298</v>
          </cell>
          <cell r="T1398">
            <v>14</v>
          </cell>
          <cell r="U1398">
            <v>9.0349408713956674</v>
          </cell>
          <cell r="V1398">
            <v>3.7505481931979814</v>
          </cell>
          <cell r="W1398">
            <v>0.32415452241211123</v>
          </cell>
          <cell r="X1398">
            <v>9.6539502971436004</v>
          </cell>
          <cell r="Y1398">
            <v>9.4213249887786947</v>
          </cell>
          <cell r="Z1398">
            <v>9.199646753748608</v>
          </cell>
        </row>
        <row r="1400">
          <cell r="AF1400" t="e">
            <v>#REF!</v>
          </cell>
          <cell r="AM1400">
            <v>0</v>
          </cell>
          <cell r="AN1400">
            <v>0</v>
          </cell>
        </row>
        <row r="1401">
          <cell r="A1401" t="str">
            <v>SUISSE</v>
          </cell>
          <cell r="AC1401">
            <v>76</v>
          </cell>
          <cell r="AD1401">
            <v>0</v>
          </cell>
          <cell r="AE1401">
            <v>0</v>
          </cell>
          <cell r="AF1401" t="e">
            <v>#REF!</v>
          </cell>
          <cell r="AG1401">
            <v>0</v>
          </cell>
          <cell r="AH1401" t="e">
            <v>#DIV/0!</v>
          </cell>
          <cell r="AI1401" t="e">
            <v>#REF!</v>
          </cell>
          <cell r="AJ1401">
            <v>0</v>
          </cell>
          <cell r="AK1401" t="e">
            <v>#DIV/0!</v>
          </cell>
          <cell r="AM1401">
            <v>0</v>
          </cell>
          <cell r="AN1401">
            <v>0</v>
          </cell>
        </row>
        <row r="1402">
          <cell r="A1402" t="str">
            <v>VALAIS</v>
          </cell>
        </row>
        <row r="1403">
          <cell r="A1403" t="str">
            <v>Fendant</v>
          </cell>
          <cell r="AC1403">
            <v>2</v>
          </cell>
          <cell r="AD1403">
            <v>24.958677685950413</v>
          </cell>
          <cell r="AE1403">
            <v>0.6682467965257689</v>
          </cell>
          <cell r="AF1403" t="e">
            <v>#REF!</v>
          </cell>
          <cell r="AM1403">
            <v>12.479338842975206</v>
          </cell>
          <cell r="AN1403">
            <v>11.231404958677686</v>
          </cell>
        </row>
        <row r="1404">
          <cell r="B1404" t="str">
            <v>Charles Bonvin Fils</v>
          </cell>
        </row>
        <row r="1405">
          <cell r="A1405">
            <v>9450</v>
          </cell>
          <cell r="C1405" t="str">
            <v>Fendant Sans Culotte</v>
          </cell>
          <cell r="D1405">
            <v>2016</v>
          </cell>
          <cell r="E1405" t="str">
            <v>blanc</v>
          </cell>
          <cell r="F1405" t="str">
            <v>75 cl</v>
          </cell>
          <cell r="G1405">
            <v>8.15</v>
          </cell>
          <cell r="H1405">
            <v>0</v>
          </cell>
          <cell r="I1405">
            <v>0</v>
          </cell>
          <cell r="J1405">
            <v>4.4699999999999997E-2</v>
          </cell>
          <cell r="K1405">
            <v>0</v>
          </cell>
          <cell r="L1405">
            <v>1.4999740686316883E-2</v>
          </cell>
          <cell r="M1405">
            <v>0.1</v>
          </cell>
          <cell r="N1405">
            <v>8.3096997406863178</v>
          </cell>
          <cell r="O1405">
            <v>9.7761173419839036</v>
          </cell>
          <cell r="P1405">
            <v>0.35</v>
          </cell>
          <cell r="Q1405">
            <v>12.78415344720972</v>
          </cell>
          <cell r="R1405">
            <v>15.46882567112376</v>
          </cell>
          <cell r="S1405">
            <v>12.479338842975206</v>
          </cell>
          <cell r="T1405">
            <v>15.1</v>
          </cell>
          <cell r="U1405">
            <v>9.7761173419839036</v>
          </cell>
          <cell r="V1405">
            <v>4.1696391022888886</v>
          </cell>
          <cell r="W1405">
            <v>0.33412339826288445</v>
          </cell>
          <cell r="X1405">
            <v>10.25888856874854</v>
          </cell>
          <cell r="Y1405">
            <v>10.011686434561829</v>
          </cell>
          <cell r="Z1405">
            <v>9.7761173419839036</v>
          </cell>
          <cell r="AF1405" t="e">
            <v>#REF!</v>
          </cell>
          <cell r="AM1405">
            <v>0</v>
          </cell>
          <cell r="AN1405">
            <v>0</v>
          </cell>
        </row>
        <row r="1406">
          <cell r="B1406" t="str">
            <v>Les Fils de Charles Favre</v>
          </cell>
        </row>
        <row r="1407">
          <cell r="A1407">
            <v>9451</v>
          </cell>
          <cell r="C1407" t="str">
            <v>Fendant, La Dame de Sion</v>
          </cell>
          <cell r="D1407">
            <v>2013</v>
          </cell>
          <cell r="E1407" t="str">
            <v>blanc</v>
          </cell>
          <cell r="F1407" t="str">
            <v>70 cl</v>
          </cell>
          <cell r="G1407">
            <v>7.9</v>
          </cell>
          <cell r="H1407">
            <v>0.56181449999999999</v>
          </cell>
          <cell r="I1407">
            <v>0</v>
          </cell>
          <cell r="J1407">
            <v>4.4699999999999997E-2</v>
          </cell>
          <cell r="K1407">
            <v>7.3949999999999988E-2</v>
          </cell>
          <cell r="L1407">
            <v>1.4999740686316883E-2</v>
          </cell>
          <cell r="M1407">
            <v>0.1</v>
          </cell>
          <cell r="N1407">
            <v>8.6954642406863183</v>
          </cell>
          <cell r="O1407">
            <v>10.065252047866256</v>
          </cell>
          <cell r="P1407">
            <v>0.35</v>
          </cell>
          <cell r="Q1407">
            <v>13.377637293363566</v>
          </cell>
          <cell r="R1407">
            <v>16.186941124969916</v>
          </cell>
          <cell r="S1407">
            <v>12.148760330578511</v>
          </cell>
          <cell r="T1407">
            <v>14.7</v>
          </cell>
          <cell r="U1407">
            <v>10.065252047866256</v>
          </cell>
          <cell r="V1407">
            <v>3.4532960898921932</v>
          </cell>
          <cell r="W1407">
            <v>0.28425090263738462</v>
          </cell>
          <cell r="X1407">
            <v>10.735141037884343</v>
          </cell>
          <cell r="Y1407">
            <v>10.476462940585925</v>
          </cell>
          <cell r="Z1407">
            <v>10.229957930219198</v>
          </cell>
          <cell r="AF1407" t="e">
            <v>#REF!</v>
          </cell>
          <cell r="AM1407">
            <v>7.3553719008264471</v>
          </cell>
          <cell r="AN1407">
            <v>6.6198347107438025</v>
          </cell>
        </row>
        <row r="1408">
          <cell r="A1408" t="str">
            <v>Assemblage de cépages rouges</v>
          </cell>
          <cell r="AC1408">
            <v>2</v>
          </cell>
          <cell r="AD1408">
            <v>0</v>
          </cell>
          <cell r="AE1408">
            <v>0</v>
          </cell>
          <cell r="AF1408" t="e">
            <v>#REF!</v>
          </cell>
          <cell r="AM1408">
            <v>0</v>
          </cell>
          <cell r="AN1408">
            <v>0</v>
          </cell>
        </row>
        <row r="1409">
          <cell r="B1409" t="str">
            <v>Les Fils de Charles Favre</v>
          </cell>
        </row>
        <row r="1410">
          <cell r="A1410">
            <v>9455</v>
          </cell>
          <cell r="C1410" t="str">
            <v>Favi</v>
          </cell>
          <cell r="D1410">
            <v>2013</v>
          </cell>
          <cell r="E1410" t="str">
            <v>rouge</v>
          </cell>
          <cell r="F1410" t="str">
            <v>75 cl</v>
          </cell>
          <cell r="G1410">
            <v>11.05</v>
          </cell>
          <cell r="H1410">
            <v>0.56181449999999999</v>
          </cell>
          <cell r="I1410">
            <v>0</v>
          </cell>
          <cell r="J1410">
            <v>4.4699999999999997E-2</v>
          </cell>
          <cell r="K1410">
            <v>7.3949999999999988E-2</v>
          </cell>
          <cell r="L1410">
            <v>1.4999740686316883E-2</v>
          </cell>
          <cell r="M1410">
            <v>0.1</v>
          </cell>
          <cell r="N1410">
            <v>11.845464240686319</v>
          </cell>
          <cell r="O1410">
            <v>13.771134400807433</v>
          </cell>
          <cell r="P1410">
            <v>0.35</v>
          </cell>
          <cell r="Q1410">
            <v>18.223791139517413</v>
          </cell>
          <cell r="R1410">
            <v>22.05078727881607</v>
          </cell>
          <cell r="S1410">
            <v>15.950413223140497</v>
          </cell>
          <cell r="T1410">
            <v>19.3</v>
          </cell>
          <cell r="U1410">
            <v>13.771134400807433</v>
          </cell>
          <cell r="V1410">
            <v>4.1049489824541787</v>
          </cell>
          <cell r="W1410">
            <v>0.25735690511759357</v>
          </cell>
          <cell r="X1410">
            <v>14.624029926773233</v>
          </cell>
          <cell r="Y1410">
            <v>14.271643663477493</v>
          </cell>
          <cell r="Z1410">
            <v>13.935840283160376</v>
          </cell>
          <cell r="AF1410" t="e">
            <v>#REF!</v>
          </cell>
          <cell r="AM1410">
            <v>21.570247933884296</v>
          </cell>
          <cell r="AN1410">
            <v>19.413223140495866</v>
          </cell>
        </row>
        <row r="1412">
          <cell r="A1412" t="str">
            <v>Belgique</v>
          </cell>
          <cell r="D1412">
            <v>14.1691</v>
          </cell>
          <cell r="E1412">
            <v>15.179199999999998</v>
          </cell>
          <cell r="I1412">
            <v>107.39999999999999</v>
          </cell>
          <cell r="AC1412">
            <v>76</v>
          </cell>
          <cell r="AD1412">
            <v>0</v>
          </cell>
          <cell r="AE1412">
            <v>0</v>
          </cell>
          <cell r="AF1412" t="e">
            <v>#REF!</v>
          </cell>
          <cell r="AG1412">
            <v>0</v>
          </cell>
          <cell r="AH1412" t="e">
            <v>#DIV/0!</v>
          </cell>
          <cell r="AI1412" t="e">
            <v>#REF!</v>
          </cell>
          <cell r="AJ1412">
            <v>0</v>
          </cell>
          <cell r="AK1412" t="e">
            <v>#DIV/0!</v>
          </cell>
          <cell r="AM1412">
            <v>0</v>
          </cell>
          <cell r="AN1412">
            <v>0</v>
          </cell>
        </row>
        <row r="1413">
          <cell r="A1413" t="str">
            <v>Cötes de Sambre et Meuse AOC</v>
          </cell>
          <cell r="AC1413">
            <v>2</v>
          </cell>
          <cell r="AD1413">
            <v>16.694214876033058</v>
          </cell>
          <cell r="AE1413">
            <v>0.69902243837020939</v>
          </cell>
          <cell r="AF1413" t="e">
            <v>#REF!</v>
          </cell>
          <cell r="AM1413">
            <v>8.3471074380165291</v>
          </cell>
          <cell r="AN1413">
            <v>7.5123966942148765</v>
          </cell>
        </row>
        <row r="1414">
          <cell r="B1414" t="str">
            <v>Domaine du Chenoy</v>
          </cell>
        </row>
        <row r="1415">
          <cell r="A1415">
            <v>9500</v>
          </cell>
          <cell r="C1415" t="str">
            <v>Combes aux Hérons</v>
          </cell>
          <cell r="D1415">
            <v>2010</v>
          </cell>
          <cell r="E1415" t="str">
            <v>blanc</v>
          </cell>
          <cell r="F1415" t="str">
            <v>75 cl</v>
          </cell>
          <cell r="G1415">
            <v>5.27</v>
          </cell>
          <cell r="H1415">
            <v>0</v>
          </cell>
          <cell r="I1415">
            <v>0</v>
          </cell>
          <cell r="J1415">
            <v>4.4699999999999997E-2</v>
          </cell>
          <cell r="K1415">
            <v>0</v>
          </cell>
          <cell r="L1415">
            <v>1.4999740686316883E-2</v>
          </cell>
          <cell r="M1415">
            <v>0.1</v>
          </cell>
          <cell r="N1415">
            <v>5.4296997406863161</v>
          </cell>
          <cell r="O1415">
            <v>6.2231761655133138</v>
          </cell>
          <cell r="P1415">
            <v>0.35</v>
          </cell>
          <cell r="Q1415">
            <v>8.3533842164404852</v>
          </cell>
          <cell r="R1415">
            <v>10.107594901892988</v>
          </cell>
          <cell r="S1415">
            <v>8.3471074380165291</v>
          </cell>
          <cell r="T1415">
            <v>10.1</v>
          </cell>
          <cell r="U1415">
            <v>6.2231761655133138</v>
          </cell>
          <cell r="V1415">
            <v>2.917407697330213</v>
          </cell>
          <cell r="W1415">
            <v>0.34951121918510469</v>
          </cell>
          <cell r="X1415">
            <v>6.7033330131929825</v>
          </cell>
          <cell r="Y1415">
            <v>6.5418069164895378</v>
          </cell>
          <cell r="Z1415">
            <v>6.3878820478662544</v>
          </cell>
          <cell r="AF1415" t="e">
            <v>#REF!</v>
          </cell>
          <cell r="AM1415" t="e">
            <v>#REF!</v>
          </cell>
          <cell r="AN1415" t="e">
            <v>#REF!</v>
          </cell>
        </row>
        <row r="1416">
          <cell r="A1416">
            <v>9501</v>
          </cell>
          <cell r="C1416" t="str">
            <v>Butte aux Lièvres</v>
          </cell>
          <cell r="D1416">
            <v>2010</v>
          </cell>
          <cell r="E1416" t="str">
            <v>rouge</v>
          </cell>
          <cell r="F1416" t="str">
            <v>75 cl</v>
          </cell>
          <cell r="G1416">
            <v>5.27</v>
          </cell>
          <cell r="H1416">
            <v>0</v>
          </cell>
          <cell r="I1416">
            <v>0</v>
          </cell>
          <cell r="J1416">
            <v>4.4699999999999997E-2</v>
          </cell>
          <cell r="K1416">
            <v>0</v>
          </cell>
          <cell r="L1416">
            <v>1.4999740686316883E-2</v>
          </cell>
          <cell r="M1416">
            <v>0.1</v>
          </cell>
          <cell r="N1416">
            <v>5.4296997406863161</v>
          </cell>
          <cell r="O1416">
            <v>6.2231761655133138</v>
          </cell>
          <cell r="P1416">
            <v>0.35</v>
          </cell>
          <cell r="Q1416">
            <v>8.3533842164404852</v>
          </cell>
          <cell r="R1416">
            <v>10.107594901892988</v>
          </cell>
          <cell r="S1416">
            <v>8.3471074380165291</v>
          </cell>
          <cell r="T1416">
            <v>10.1</v>
          </cell>
          <cell r="U1416">
            <v>6.2231761655133138</v>
          </cell>
          <cell r="V1416">
            <v>2.917407697330213</v>
          </cell>
          <cell r="W1416">
            <v>0.34951121918510469</v>
          </cell>
          <cell r="X1416">
            <v>6.7033330131929825</v>
          </cell>
          <cell r="Y1416">
            <v>6.5418069164895378</v>
          </cell>
          <cell r="Z1416">
            <v>6.3878820478662544</v>
          </cell>
          <cell r="AF1416" t="e">
            <v>#REF!</v>
          </cell>
          <cell r="AM1416">
            <v>10.330578512396695</v>
          </cell>
          <cell r="AN1416">
            <v>9.2975206611570265</v>
          </cell>
        </row>
        <row r="1417">
          <cell r="AF1417" t="e">
            <v>#REF!</v>
          </cell>
          <cell r="AM1417">
            <v>10.330578512396695</v>
          </cell>
          <cell r="AN1417">
            <v>9.2975206611570265</v>
          </cell>
        </row>
        <row r="1418">
          <cell r="A1418" t="str">
            <v>PORTUGAL</v>
          </cell>
          <cell r="AF1418" t="e">
            <v>#REF!</v>
          </cell>
          <cell r="AM1418">
            <v>0</v>
          </cell>
          <cell r="AN1418">
            <v>0</v>
          </cell>
        </row>
        <row r="1419">
          <cell r="A1419" t="str">
            <v>MINHO</v>
          </cell>
          <cell r="AC1419">
            <v>0</v>
          </cell>
          <cell r="AD1419">
            <v>0</v>
          </cell>
          <cell r="AE1419">
            <v>0</v>
          </cell>
          <cell r="AF1419" t="e">
            <v>#REF!</v>
          </cell>
          <cell r="AM1419">
            <v>0</v>
          </cell>
          <cell r="AN1419">
            <v>0</v>
          </cell>
        </row>
        <row r="1420">
          <cell r="A1420" t="str">
            <v>Vinho Verde DOC</v>
          </cell>
          <cell r="AC1420">
            <v>2</v>
          </cell>
          <cell r="AD1420" t="e">
            <v>#REF!</v>
          </cell>
          <cell r="AE1420" t="e">
            <v>#REF!</v>
          </cell>
          <cell r="AF1420" t="e">
            <v>#REF!</v>
          </cell>
          <cell r="AM1420" t="e">
            <v>#REF!</v>
          </cell>
          <cell r="AN1420" t="e">
            <v>#REF!</v>
          </cell>
        </row>
        <row r="1421">
          <cell r="B1421" t="str">
            <v>Quinta da Aveleda</v>
          </cell>
          <cell r="AF1421" t="e">
            <v>#REF!</v>
          </cell>
          <cell r="AM1421">
            <v>0</v>
          </cell>
          <cell r="AN1421">
            <v>0</v>
          </cell>
        </row>
        <row r="1422">
          <cell r="A1422">
            <v>9200</v>
          </cell>
          <cell r="B1422">
            <v>305054</v>
          </cell>
          <cell r="C1422" t="str">
            <v>VINHO VERDE DOC  "Foral de Melgaço", Alvarinho,  BIO</v>
          </cell>
          <cell r="D1422">
            <v>2014</v>
          </cell>
          <cell r="E1422" t="str">
            <v>blanc</v>
          </cell>
          <cell r="F1422" t="str">
            <v>75 cl</v>
          </cell>
          <cell r="G1422">
            <v>7.22</v>
          </cell>
          <cell r="H1422">
            <v>0</v>
          </cell>
          <cell r="I1422">
            <v>0</v>
          </cell>
          <cell r="J1422">
            <v>4.4699999999999997E-2</v>
          </cell>
          <cell r="K1422">
            <v>0</v>
          </cell>
          <cell r="L1422">
            <v>1.4999740686316883E-2</v>
          </cell>
          <cell r="M1422">
            <v>0.1</v>
          </cell>
          <cell r="N1422">
            <v>7.3796997406863163</v>
          </cell>
          <cell r="O1422">
            <v>8.6819996949250786</v>
          </cell>
          <cell r="P1422">
            <v>0.35</v>
          </cell>
          <cell r="Q1422">
            <v>11.353384216440487</v>
          </cell>
          <cell r="R1422">
            <v>13.737594901892988</v>
          </cell>
          <cell r="S1422">
            <v>10.66115702479339</v>
          </cell>
          <cell r="T1422">
            <v>12.9</v>
          </cell>
          <cell r="U1422">
            <v>8.6819996949250786</v>
          </cell>
          <cell r="V1422">
            <v>3.2814572841070735</v>
          </cell>
          <cell r="W1422">
            <v>0.3077956057185704</v>
          </cell>
          <cell r="X1422">
            <v>9.1107404206003899</v>
          </cell>
          <cell r="Y1422">
            <v>8.8912045068509844</v>
          </cell>
          <cell r="Z1422">
            <v>8.6819996949250786</v>
          </cell>
        </row>
        <row r="1423">
          <cell r="A1423" t="str">
            <v>Beira Interior DOC</v>
          </cell>
          <cell r="AC1423">
            <v>2</v>
          </cell>
          <cell r="AD1423" t="e">
            <v>#REF!</v>
          </cell>
          <cell r="AE1423" t="e">
            <v>#REF!</v>
          </cell>
          <cell r="AF1423" t="e">
            <v>#REF!</v>
          </cell>
          <cell r="AM1423" t="e">
            <v>#REF!</v>
          </cell>
          <cell r="AN1423" t="e">
            <v>#REF!</v>
          </cell>
        </row>
        <row r="1424">
          <cell r="B1424" t="str">
            <v>Rui Madeira</v>
          </cell>
          <cell r="AF1424" t="e">
            <v>#REF!</v>
          </cell>
          <cell r="AM1424">
            <v>10.330578512396695</v>
          </cell>
          <cell r="AN1424">
            <v>9.2975206611570265</v>
          </cell>
        </row>
        <row r="1425">
          <cell r="A1425">
            <v>9201</v>
          </cell>
          <cell r="B1425">
            <v>305264</v>
          </cell>
          <cell r="C1425" t="str">
            <v>Beira Interior DOC branco, "Beyra" Ruy Madeira 2016, Rui Madeira   BIO</v>
          </cell>
          <cell r="D1425">
            <v>2014</v>
          </cell>
          <cell r="E1425" t="str">
            <v>blanc</v>
          </cell>
          <cell r="F1425" t="str">
            <v>75 cl</v>
          </cell>
          <cell r="G1425">
            <v>4.91</v>
          </cell>
          <cell r="H1425">
            <v>0</v>
          </cell>
          <cell r="I1425">
            <v>0</v>
          </cell>
          <cell r="J1425">
            <v>4.4699999999999997E-2</v>
          </cell>
          <cell r="K1425">
            <v>0</v>
          </cell>
          <cell r="L1425">
            <v>1.4999740686316883E-2</v>
          </cell>
          <cell r="M1425">
            <v>0.1</v>
          </cell>
          <cell r="N1425">
            <v>5.0696997406863167</v>
          </cell>
          <cell r="O1425">
            <v>5.9643526361015491</v>
          </cell>
          <cell r="P1425">
            <v>0.35</v>
          </cell>
          <cell r="Q1425">
            <v>7.7995380625943334</v>
          </cell>
          <cell r="R1425">
            <v>9.4374410557391428</v>
          </cell>
          <cell r="S1425">
            <v>7.3553719008264471</v>
          </cell>
          <cell r="T1425">
            <v>8.9</v>
          </cell>
          <cell r="U1425">
            <v>5.9643526361015491</v>
          </cell>
          <cell r="V1425">
            <v>2.2856721601401304</v>
          </cell>
          <cell r="W1425">
            <v>0.3107486869403997</v>
          </cell>
          <cell r="X1425">
            <v>6.2588885687485387</v>
          </cell>
          <cell r="Y1425">
            <v>6.1080719767305025</v>
          </cell>
          <cell r="Z1425">
            <v>5.9643526361015491</v>
          </cell>
        </row>
        <row r="1426">
          <cell r="A1426">
            <v>9202</v>
          </cell>
          <cell r="B1426">
            <v>305266</v>
          </cell>
          <cell r="C1426" t="str">
            <v>Beira Interior DOC branco, "Beyra" Ruy Madeira 2016, Rui Madeira   BIO</v>
          </cell>
          <cell r="D1426">
            <v>2016</v>
          </cell>
          <cell r="E1426" t="str">
            <v>blanc</v>
          </cell>
          <cell r="F1426" t="str">
            <v>75 cl</v>
          </cell>
          <cell r="G1426">
            <v>4.91</v>
          </cell>
          <cell r="H1426">
            <v>0</v>
          </cell>
          <cell r="I1426">
            <v>0</v>
          </cell>
          <cell r="J1426">
            <v>4.4699999999999997E-2</v>
          </cell>
          <cell r="K1426">
            <v>0</v>
          </cell>
          <cell r="L1426">
            <v>1.4999740686316883E-2</v>
          </cell>
          <cell r="M1426">
            <v>0.1</v>
          </cell>
          <cell r="N1426">
            <v>5.0696997406863167</v>
          </cell>
          <cell r="O1426">
            <v>5.9643526361015491</v>
          </cell>
          <cell r="P1426">
            <v>0.35</v>
          </cell>
          <cell r="Q1426">
            <v>7.7995380625943334</v>
          </cell>
          <cell r="R1426">
            <v>9.4374410557391428</v>
          </cell>
          <cell r="S1426">
            <v>7.3553719008264471</v>
          </cell>
          <cell r="T1426">
            <v>8.9</v>
          </cell>
          <cell r="U1426">
            <v>5.9643526361015491</v>
          </cell>
          <cell r="V1426">
            <v>2.2856721601401304</v>
          </cell>
          <cell r="W1426">
            <v>0.3107486869403997</v>
          </cell>
          <cell r="X1426">
            <v>6.2588885687485387</v>
          </cell>
          <cell r="Y1426">
            <v>6.1080719767305025</v>
          </cell>
          <cell r="Z1426">
            <v>5.9643526361015491</v>
          </cell>
        </row>
        <row r="1427">
          <cell r="A1427">
            <v>9203</v>
          </cell>
          <cell r="B1427">
            <v>680215</v>
          </cell>
          <cell r="C1427" t="str">
            <v>Beira Interior DOC tinto, "Beyra" Ruy Madeira 2016, Rui Madeira   BIO</v>
          </cell>
          <cell r="D1427">
            <v>2015</v>
          </cell>
          <cell r="E1427" t="str">
            <v>blanc</v>
          </cell>
          <cell r="F1427" t="str">
            <v>75 cl</v>
          </cell>
          <cell r="G1427">
            <v>4.91</v>
          </cell>
          <cell r="H1427">
            <v>0</v>
          </cell>
          <cell r="I1427">
            <v>0</v>
          </cell>
          <cell r="J1427">
            <v>4.4699999999999997E-2</v>
          </cell>
          <cell r="K1427">
            <v>0</v>
          </cell>
          <cell r="L1427">
            <v>1.4999740686316883E-2</v>
          </cell>
          <cell r="M1427">
            <v>0.1</v>
          </cell>
          <cell r="N1427">
            <v>5.0696997406863167</v>
          </cell>
          <cell r="O1427">
            <v>5.9643526361015491</v>
          </cell>
          <cell r="P1427">
            <v>0.35</v>
          </cell>
          <cell r="Q1427">
            <v>7.7995380625943334</v>
          </cell>
          <cell r="R1427">
            <v>9.4374410557391428</v>
          </cell>
          <cell r="S1427">
            <v>7.3553719008264471</v>
          </cell>
          <cell r="T1427">
            <v>8.9</v>
          </cell>
          <cell r="U1427">
            <v>5.9643526361015491</v>
          </cell>
          <cell r="V1427">
            <v>2.2856721601401304</v>
          </cell>
          <cell r="W1427">
            <v>0.3107486869403997</v>
          </cell>
          <cell r="X1427">
            <v>6.2588885687485387</v>
          </cell>
          <cell r="Y1427">
            <v>6.1080719767305025</v>
          </cell>
          <cell r="Z1427">
            <v>5.9643526361015491</v>
          </cell>
        </row>
        <row r="1428">
          <cell r="B1428" t="str">
            <v>Vallegre</v>
          </cell>
        </row>
        <row r="1429">
          <cell r="A1429">
            <v>9208</v>
          </cell>
          <cell r="B1429">
            <v>307957</v>
          </cell>
          <cell r="C1429" t="str">
            <v>Douro DOC, "Vallegre" Colheita branco</v>
          </cell>
          <cell r="D1429">
            <v>2017</v>
          </cell>
          <cell r="E1429" t="str">
            <v>blanc</v>
          </cell>
          <cell r="F1429" t="str">
            <v>75 cl</v>
          </cell>
          <cell r="G1429">
            <v>4.45</v>
          </cell>
          <cell r="H1429">
            <v>0</v>
          </cell>
          <cell r="I1429">
            <v>0</v>
          </cell>
          <cell r="J1429">
            <v>4.4699999999999997E-2</v>
          </cell>
          <cell r="K1429">
            <v>0</v>
          </cell>
          <cell r="L1429">
            <v>1.4999740686316883E-2</v>
          </cell>
          <cell r="M1429">
            <v>0.1</v>
          </cell>
          <cell r="N1429">
            <v>4.6096997406863167</v>
          </cell>
          <cell r="O1429">
            <v>5.4231761655133139</v>
          </cell>
          <cell r="P1429">
            <v>0.35</v>
          </cell>
          <cell r="Q1429">
            <v>7.0918457549020255</v>
          </cell>
          <cell r="R1429">
            <v>8.5811333634314515</v>
          </cell>
          <cell r="S1429">
            <v>7.0247933884297522</v>
          </cell>
          <cell r="T1429">
            <v>8.5</v>
          </cell>
          <cell r="U1429">
            <v>5.4231761655133139</v>
          </cell>
          <cell r="V1429">
            <v>2.4150936477434355</v>
          </cell>
          <cell r="W1429">
            <v>0.34379568397288907</v>
          </cell>
          <cell r="X1429">
            <v>5.6909873341806376</v>
          </cell>
          <cell r="Y1429">
            <v>5.5538551092606232</v>
          </cell>
          <cell r="Z1429">
            <v>5.4231761655133139</v>
          </cell>
        </row>
        <row r="1430">
          <cell r="A1430">
            <v>9209</v>
          </cell>
          <cell r="B1430">
            <v>676993</v>
          </cell>
          <cell r="C1430" t="str">
            <v xml:space="preserve">Douro DOC, "Vallegre" Reserva </v>
          </cell>
          <cell r="D1430">
            <v>2014</v>
          </cell>
          <cell r="E1430" t="str">
            <v>rouge</v>
          </cell>
          <cell r="F1430" t="str">
            <v>75 cl</v>
          </cell>
          <cell r="G1430">
            <v>6.88</v>
          </cell>
          <cell r="H1430">
            <v>0</v>
          </cell>
          <cell r="I1430">
            <v>0</v>
          </cell>
          <cell r="J1430">
            <v>4.4699999999999997E-2</v>
          </cell>
          <cell r="K1430">
            <v>0</v>
          </cell>
          <cell r="L1430">
            <v>1.4999740686316883E-2</v>
          </cell>
          <cell r="M1430">
            <v>0.1</v>
          </cell>
          <cell r="N1430">
            <v>7.0396997406863164</v>
          </cell>
          <cell r="O1430">
            <v>8.2819996949250783</v>
          </cell>
          <cell r="P1430">
            <v>0.35</v>
          </cell>
          <cell r="Q1430">
            <v>10.830307293363564</v>
          </cell>
          <cell r="R1430">
            <v>13.104671824969913</v>
          </cell>
          <cell r="S1430">
            <v>10.495867768595041</v>
          </cell>
          <cell r="T1430">
            <v>12.7</v>
          </cell>
          <cell r="U1430">
            <v>8.2819996949250783</v>
          </cell>
          <cell r="V1430">
            <v>3.4561680279087241</v>
          </cell>
          <cell r="W1430">
            <v>0.32928844990311468</v>
          </cell>
          <cell r="X1430">
            <v>8.6909873341806367</v>
          </cell>
          <cell r="Y1430">
            <v>8.4815659526341172</v>
          </cell>
          <cell r="Z1430">
            <v>8.2819996949250783</v>
          </cell>
        </row>
        <row r="1431">
          <cell r="A1431">
            <v>9211</v>
          </cell>
          <cell r="B1431">
            <v>304497</v>
          </cell>
          <cell r="C1431" t="str">
            <v>Douro DOC, Costa do Pombal, Vallegre</v>
          </cell>
          <cell r="D1431">
            <v>2017</v>
          </cell>
          <cell r="E1431" t="str">
            <v>blanc</v>
          </cell>
          <cell r="F1431" t="str">
            <v>75 cl</v>
          </cell>
          <cell r="G1431">
            <v>3.9</v>
          </cell>
          <cell r="H1431">
            <v>0</v>
          </cell>
          <cell r="I1431">
            <v>0</v>
          </cell>
          <cell r="J1431">
            <v>4.4699999999999997E-2</v>
          </cell>
          <cell r="K1431">
            <v>0</v>
          </cell>
          <cell r="L1431">
            <v>1.4999740686316883E-2</v>
          </cell>
          <cell r="M1431">
            <v>0.1</v>
          </cell>
          <cell r="N1431">
            <v>4.0596997406863169</v>
          </cell>
          <cell r="O1431">
            <v>4.7761173419839027</v>
          </cell>
          <cell r="P1431">
            <v>0.35</v>
          </cell>
          <cell r="Q1431">
            <v>6.2456919087481797</v>
          </cell>
          <cell r="R1431">
            <v>7.5572872095852972</v>
          </cell>
          <cell r="S1431">
            <v>6.0330578512396693</v>
          </cell>
          <cell r="T1431">
            <v>7.3</v>
          </cell>
          <cell r="U1431">
            <v>4.7761173419839027</v>
          </cell>
          <cell r="V1431">
            <v>1.9733581105533524</v>
          </cell>
          <cell r="W1431">
            <v>0.32709086489993922</v>
          </cell>
          <cell r="X1431">
            <v>5.0119749885016258</v>
          </cell>
          <cell r="Y1431">
            <v>4.8912045068509844</v>
          </cell>
          <cell r="Z1431">
            <v>4.7761173419839027</v>
          </cell>
        </row>
        <row r="1432">
          <cell r="A1432">
            <v>9212</v>
          </cell>
          <cell r="B1432">
            <v>352793</v>
          </cell>
          <cell r="C1432" t="str">
            <v>Douro DOC, "Vallegre" Reserva, Vallegre</v>
          </cell>
          <cell r="D1432">
            <v>2013</v>
          </cell>
          <cell r="E1432" t="str">
            <v>blanc</v>
          </cell>
          <cell r="F1432" t="str">
            <v>75 cl</v>
          </cell>
          <cell r="G1432">
            <v>6.8</v>
          </cell>
          <cell r="H1432">
            <v>0</v>
          </cell>
          <cell r="I1432">
            <v>0</v>
          </cell>
          <cell r="J1432">
            <v>4.4699999999999997E-2</v>
          </cell>
          <cell r="K1432">
            <v>0</v>
          </cell>
          <cell r="L1432">
            <v>1.4999740686316883E-2</v>
          </cell>
          <cell r="M1432">
            <v>0.1</v>
          </cell>
          <cell r="N1432">
            <v>6.9596997406863164</v>
          </cell>
          <cell r="O1432">
            <v>8.1878820478662551</v>
          </cell>
          <cell r="P1432">
            <v>0.35</v>
          </cell>
          <cell r="Q1432">
            <v>10.70723037028664</v>
          </cell>
          <cell r="R1432">
            <v>12.955748748046833</v>
          </cell>
          <cell r="S1432">
            <v>10.247933884297522</v>
          </cell>
          <cell r="T1432">
            <v>12.4</v>
          </cell>
          <cell r="U1432">
            <v>8.1878820478662551</v>
          </cell>
          <cell r="V1432">
            <v>3.2882341436112057</v>
          </cell>
          <cell r="W1432">
            <v>0.32086800917496439</v>
          </cell>
          <cell r="X1432">
            <v>8.5922219020818709</v>
          </cell>
          <cell r="Y1432">
            <v>8.3851804104654413</v>
          </cell>
          <cell r="Z1432">
            <v>8.1878820478662551</v>
          </cell>
        </row>
        <row r="1433">
          <cell r="A1433">
            <v>9213</v>
          </cell>
          <cell r="B1433">
            <v>661396</v>
          </cell>
          <cell r="C1433" t="str">
            <v>Douro DOC, Costa do Pombal</v>
          </cell>
          <cell r="D1433">
            <v>2016</v>
          </cell>
          <cell r="E1433" t="str">
            <v>rouge</v>
          </cell>
          <cell r="F1433" t="str">
            <v>75 cl</v>
          </cell>
          <cell r="G1433">
            <v>3.9</v>
          </cell>
          <cell r="H1433">
            <v>0</v>
          </cell>
          <cell r="I1433">
            <v>0</v>
          </cell>
          <cell r="J1433">
            <v>4.4699999999999997E-2</v>
          </cell>
          <cell r="K1433">
            <v>0</v>
          </cell>
          <cell r="L1433">
            <v>1.4999740686316883E-2</v>
          </cell>
          <cell r="M1433">
            <v>0.1</v>
          </cell>
          <cell r="N1433">
            <v>4.0596997406863169</v>
          </cell>
          <cell r="O1433">
            <v>4.7761173419839027</v>
          </cell>
          <cell r="P1433">
            <v>0.35</v>
          </cell>
          <cell r="Q1433">
            <v>6.2456919087481797</v>
          </cell>
          <cell r="R1433">
            <v>7.5572872095852972</v>
          </cell>
          <cell r="S1433">
            <v>6.115702479338843</v>
          </cell>
          <cell r="T1433">
            <v>7.4</v>
          </cell>
          <cell r="U1433">
            <v>4.7761173419839027</v>
          </cell>
          <cell r="V1433">
            <v>2.0560027386525261</v>
          </cell>
          <cell r="W1433">
            <v>0.33618423159048061</v>
          </cell>
          <cell r="X1433">
            <v>5.0119749885016258</v>
          </cell>
          <cell r="Y1433">
            <v>4.8912045068509844</v>
          </cell>
          <cell r="Z1433">
            <v>4.7761173419839027</v>
          </cell>
        </row>
        <row r="1434">
          <cell r="A1434">
            <v>9215</v>
          </cell>
          <cell r="B1434">
            <v>661495</v>
          </cell>
          <cell r="C1434" t="str">
            <v>Douro DOC, "Vallegre"Colheita tinto</v>
          </cell>
          <cell r="D1434">
            <v>2015</v>
          </cell>
          <cell r="E1434" t="str">
            <v>rouge</v>
          </cell>
          <cell r="F1434" t="str">
            <v>75 cl</v>
          </cell>
          <cell r="G1434">
            <v>4.3899999999999997</v>
          </cell>
          <cell r="H1434">
            <v>0</v>
          </cell>
          <cell r="I1434">
            <v>0</v>
          </cell>
          <cell r="J1434">
            <v>4.4699999999999997E-2</v>
          </cell>
          <cell r="K1434">
            <v>0</v>
          </cell>
          <cell r="L1434">
            <v>1.4999740686316883E-2</v>
          </cell>
          <cell r="M1434">
            <v>0.1</v>
          </cell>
          <cell r="N1434">
            <v>4.5496997406863162</v>
          </cell>
          <cell r="O1434">
            <v>5.3525879302191957</v>
          </cell>
          <cell r="P1434">
            <v>0.35</v>
          </cell>
          <cell r="Q1434">
            <v>6.9995380625943326</v>
          </cell>
          <cell r="R1434">
            <v>8.4694410557391429</v>
          </cell>
          <cell r="S1434">
            <v>6.5289256198347116</v>
          </cell>
          <cell r="T1434">
            <v>7.9</v>
          </cell>
          <cell r="U1434">
            <v>5.3525879302191957</v>
          </cell>
          <cell r="V1434">
            <v>1.9792258791483954</v>
          </cell>
          <cell r="W1434">
            <v>0.30314725490753902</v>
          </cell>
          <cell r="X1434">
            <v>5.6169132601065632</v>
          </cell>
          <cell r="Y1434">
            <v>5.4815659526341163</v>
          </cell>
          <cell r="Z1434">
            <v>5.3525879302191957</v>
          </cell>
        </row>
        <row r="1435">
          <cell r="A1435">
            <v>9216</v>
          </cell>
          <cell r="B1435">
            <v>352796</v>
          </cell>
          <cell r="C1435" t="str">
            <v>Douro DOC, "Vallegre" Reserva, Vallegre</v>
          </cell>
          <cell r="D1435">
            <v>2016</v>
          </cell>
          <cell r="E1435" t="str">
            <v>blanc</v>
          </cell>
          <cell r="F1435" t="str">
            <v>75 cl</v>
          </cell>
          <cell r="G1435">
            <v>6.88</v>
          </cell>
          <cell r="H1435">
            <v>0</v>
          </cell>
          <cell r="I1435">
            <v>0</v>
          </cell>
          <cell r="J1435">
            <v>4.4699999999999997E-2</v>
          </cell>
          <cell r="K1435">
            <v>0</v>
          </cell>
          <cell r="L1435">
            <v>1.4999740686316883E-2</v>
          </cell>
          <cell r="M1435">
            <v>0.1</v>
          </cell>
          <cell r="N1435">
            <v>7.0396997406863164</v>
          </cell>
          <cell r="O1435">
            <v>8.2819996949250783</v>
          </cell>
          <cell r="P1435">
            <v>0.35</v>
          </cell>
          <cell r="Q1435">
            <v>10.830307293363564</v>
          </cell>
          <cell r="R1435">
            <v>13.104671824969913</v>
          </cell>
          <cell r="S1435">
            <v>10.330578512396695</v>
          </cell>
          <cell r="T1435">
            <v>12.5</v>
          </cell>
          <cell r="U1435">
            <v>8.2819996949250783</v>
          </cell>
          <cell r="V1435">
            <v>3.2908787717103785</v>
          </cell>
          <cell r="W1435">
            <v>0.31855706510156462</v>
          </cell>
          <cell r="X1435">
            <v>8.6909873341806367</v>
          </cell>
          <cell r="Y1435">
            <v>8.4815659526341172</v>
          </cell>
          <cell r="Z1435">
            <v>8.2819996949250783</v>
          </cell>
          <cell r="AF1435" t="e">
            <v>#REF!</v>
          </cell>
          <cell r="AM1435" t="e">
            <v>#REF!</v>
          </cell>
          <cell r="AN1435" t="e">
            <v>#REF!</v>
          </cell>
        </row>
        <row r="1436">
          <cell r="A1436">
            <v>9217</v>
          </cell>
          <cell r="C1436" t="str">
            <v>Douro DOC, Reserva, Quinta do Crasto</v>
          </cell>
          <cell r="D1436">
            <v>2011</v>
          </cell>
          <cell r="E1436" t="str">
            <v>rouge</v>
          </cell>
          <cell r="F1436" t="str">
            <v>75 cl</v>
          </cell>
          <cell r="G1436">
            <v>14.78</v>
          </cell>
          <cell r="H1436">
            <v>0</v>
          </cell>
          <cell r="I1436">
            <v>0</v>
          </cell>
          <cell r="J1436">
            <v>4.4699999999999997E-2</v>
          </cell>
          <cell r="K1436">
            <v>0</v>
          </cell>
          <cell r="L1436">
            <v>1.4999740686316883E-2</v>
          </cell>
          <cell r="M1436">
            <v>0.1</v>
          </cell>
          <cell r="N1436">
            <v>14.939699740686317</v>
          </cell>
          <cell r="O1436">
            <v>17.576117341983903</v>
          </cell>
          <cell r="P1436">
            <v>0.35</v>
          </cell>
          <cell r="Q1436">
            <v>22.984153447209717</v>
          </cell>
          <cell r="R1436">
            <v>27.810825671123759</v>
          </cell>
          <cell r="S1436">
            <v>21.570247933884296</v>
          </cell>
          <cell r="T1436">
            <v>26.099999999999998</v>
          </cell>
          <cell r="U1436">
            <v>17.576117341983903</v>
          </cell>
          <cell r="V1436">
            <v>6.6305481931979795</v>
          </cell>
          <cell r="W1436">
            <v>0.30739323041262667</v>
          </cell>
          <cell r="X1436">
            <v>18.444073753933722</v>
          </cell>
          <cell r="Y1436">
            <v>17.999638241790745</v>
          </cell>
          <cell r="Z1436">
            <v>17.576117341983903</v>
          </cell>
          <cell r="AF1436" t="e">
            <v>#REF!</v>
          </cell>
          <cell r="AM1436" t="e">
            <v>#REF!</v>
          </cell>
          <cell r="AN1436" t="e">
            <v>#REF!</v>
          </cell>
        </row>
        <row r="1437">
          <cell r="A1437" t="str">
            <v>PENINSULE DE SETUBAL</v>
          </cell>
          <cell r="AC1437">
            <v>76</v>
          </cell>
          <cell r="AD1437">
            <v>0</v>
          </cell>
          <cell r="AE1437">
            <v>0</v>
          </cell>
          <cell r="AF1437" t="e">
            <v>#REF!</v>
          </cell>
          <cell r="AG1437">
            <v>0</v>
          </cell>
          <cell r="AH1437" t="e">
            <v>#DIV/0!</v>
          </cell>
          <cell r="AI1437" t="e">
            <v>#REF!</v>
          </cell>
          <cell r="AJ1437">
            <v>0</v>
          </cell>
          <cell r="AK1437" t="e">
            <v>#DIV/0!</v>
          </cell>
          <cell r="AM1437">
            <v>0</v>
          </cell>
          <cell r="AN1437">
            <v>0</v>
          </cell>
        </row>
        <row r="1438">
          <cell r="A1438" t="str">
            <v>Moscatel de Setubal doc</v>
          </cell>
          <cell r="AC1438">
            <v>0</v>
          </cell>
          <cell r="AD1438">
            <v>0</v>
          </cell>
          <cell r="AE1438">
            <v>0</v>
          </cell>
          <cell r="AF1438" t="e">
            <v>#REF!</v>
          </cell>
          <cell r="AG1438">
            <v>7.6515429752066115</v>
          </cell>
          <cell r="AH1438">
            <v>0.30998234502580818</v>
          </cell>
          <cell r="AI1438" t="e">
            <v>#REF!</v>
          </cell>
          <cell r="AJ1438">
            <v>7.303719008264463</v>
          </cell>
          <cell r="AK1438">
            <v>0.27712173281692298</v>
          </cell>
          <cell r="AM1438">
            <v>8.3471074380165291</v>
          </cell>
          <cell r="AN1438">
            <v>7.5123966942148765</v>
          </cell>
        </row>
        <row r="1439">
          <cell r="B1439" t="str">
            <v>Quinta da Bacalhoa</v>
          </cell>
          <cell r="AF1439" t="e">
            <v>#REF!</v>
          </cell>
          <cell r="AM1439">
            <v>0</v>
          </cell>
          <cell r="AN1439">
            <v>0</v>
          </cell>
        </row>
        <row r="1440">
          <cell r="A1440">
            <v>9240</v>
          </cell>
          <cell r="C1440" t="str">
            <v>Moscatel de Setubal</v>
          </cell>
          <cell r="D1440">
            <v>2000</v>
          </cell>
          <cell r="E1440" t="str">
            <v>blanc</v>
          </cell>
          <cell r="F1440" t="str">
            <v>75 cl</v>
          </cell>
          <cell r="G1440">
            <v>5.12</v>
          </cell>
          <cell r="H1440">
            <v>0</v>
          </cell>
          <cell r="I1440">
            <v>0</v>
          </cell>
          <cell r="J1440">
            <v>4.4699999999999997E-2</v>
          </cell>
          <cell r="K1440">
            <v>0</v>
          </cell>
          <cell r="L1440">
            <v>1.4999740686316883E-2</v>
          </cell>
          <cell r="M1440">
            <v>0.1</v>
          </cell>
          <cell r="N1440">
            <v>5.2796997406863166</v>
          </cell>
          <cell r="O1440">
            <v>6.2114114596309609</v>
          </cell>
          <cell r="P1440">
            <v>0.35</v>
          </cell>
          <cell r="Q1440">
            <v>8.1226149856712553</v>
          </cell>
          <cell r="R1440">
            <v>9.8283641326622178</v>
          </cell>
          <cell r="S1440">
            <v>8.3471074380165291</v>
          </cell>
          <cell r="T1440">
            <v>10.1</v>
          </cell>
          <cell r="U1440">
            <v>6.2114114596309609</v>
          </cell>
          <cell r="V1440">
            <v>3.0674076973302125</v>
          </cell>
          <cell r="W1440">
            <v>0.36748151621480762</v>
          </cell>
          <cell r="X1440">
            <v>6.5181478280077982</v>
          </cell>
          <cell r="Y1440">
            <v>6.3610840249232732</v>
          </cell>
          <cell r="Z1440">
            <v>6.2114114596309609</v>
          </cell>
          <cell r="AF1440" t="e">
            <v>#REF!</v>
          </cell>
          <cell r="AM1440" t="e">
            <v>#REF!</v>
          </cell>
          <cell r="AN1440" t="e">
            <v>#REF!</v>
          </cell>
        </row>
        <row r="1441">
          <cell r="A1441" t="str">
            <v>ALENTEJO</v>
          </cell>
          <cell r="AC1441">
            <v>3</v>
          </cell>
          <cell r="AD1441" t="e">
            <v>#REF!</v>
          </cell>
          <cell r="AE1441" t="e">
            <v>#REF!</v>
          </cell>
          <cell r="AF1441" t="e">
            <v>#REF!</v>
          </cell>
          <cell r="AM1441" t="e">
            <v>#REF!</v>
          </cell>
          <cell r="AN1441" t="e">
            <v>#REF!</v>
          </cell>
        </row>
        <row r="1442">
          <cell r="B1442" t="str">
            <v>Herdade do Esporao</v>
          </cell>
          <cell r="AC1442">
            <v>3</v>
          </cell>
          <cell r="AD1442">
            <v>0</v>
          </cell>
          <cell r="AE1442">
            <v>0</v>
          </cell>
          <cell r="AF1442" t="e">
            <v>#REF!</v>
          </cell>
          <cell r="AM1442">
            <v>0</v>
          </cell>
          <cell r="AN1442">
            <v>0</v>
          </cell>
        </row>
        <row r="1443">
          <cell r="A1443">
            <v>9225</v>
          </cell>
          <cell r="C1443" t="str">
            <v>Monte Velho rouge</v>
          </cell>
          <cell r="D1443">
            <v>2013</v>
          </cell>
          <cell r="E1443" t="str">
            <v>rouge</v>
          </cell>
          <cell r="F1443" t="str">
            <v>75 cl</v>
          </cell>
          <cell r="G1443">
            <v>4.2699999999999996</v>
          </cell>
          <cell r="H1443">
            <v>0</v>
          </cell>
          <cell r="I1443">
            <v>0</v>
          </cell>
          <cell r="J1443">
            <v>4.4699999999999997E-2</v>
          </cell>
          <cell r="K1443">
            <v>0</v>
          </cell>
          <cell r="L1443">
            <v>1.4999740686316883E-2</v>
          </cell>
          <cell r="M1443">
            <v>0.1</v>
          </cell>
          <cell r="N1443">
            <v>4.4296997406863161</v>
          </cell>
          <cell r="O1443">
            <v>5.21141145963096</v>
          </cell>
          <cell r="P1443">
            <v>0.35</v>
          </cell>
          <cell r="Q1443">
            <v>6.8149226779789478</v>
          </cell>
          <cell r="R1443">
            <v>8.2460564403545273</v>
          </cell>
          <cell r="S1443">
            <v>6.6942148760330573</v>
          </cell>
          <cell r="T1443">
            <v>8.1</v>
          </cell>
          <cell r="U1443">
            <v>5.21141145963096</v>
          </cell>
          <cell r="V1443">
            <v>2.2645151353467412</v>
          </cell>
          <cell r="W1443">
            <v>0.33827942145303175</v>
          </cell>
          <cell r="X1443">
            <v>5.4687651119584144</v>
          </cell>
          <cell r="Y1443">
            <v>5.3369876393811042</v>
          </cell>
          <cell r="Z1443">
            <v>5.21141145963096</v>
          </cell>
          <cell r="AC1443">
            <v>142</v>
          </cell>
          <cell r="AD1443">
            <v>1220.495867768595</v>
          </cell>
          <cell r="AE1443">
            <v>50.808191399545869</v>
          </cell>
          <cell r="AF1443" t="e">
            <v>#REF!</v>
          </cell>
          <cell r="AM1443">
            <v>8.5950413223140494</v>
          </cell>
          <cell r="AN1443">
            <v>7.7355371900826446</v>
          </cell>
        </row>
        <row r="1444">
          <cell r="A1444">
            <v>9226</v>
          </cell>
          <cell r="C1444" t="str">
            <v>Monte Velho blanc</v>
          </cell>
          <cell r="D1444">
            <v>2013</v>
          </cell>
          <cell r="E1444" t="str">
            <v>blanc</v>
          </cell>
          <cell r="F1444" t="str">
            <v>75 cl</v>
          </cell>
          <cell r="G1444">
            <v>4.2699999999999996</v>
          </cell>
          <cell r="H1444">
            <v>0</v>
          </cell>
          <cell r="I1444">
            <v>0</v>
          </cell>
          <cell r="J1444">
            <v>4.4699999999999997E-2</v>
          </cell>
          <cell r="K1444">
            <v>0</v>
          </cell>
          <cell r="L1444">
            <v>1.4999740686316883E-2</v>
          </cell>
          <cell r="M1444">
            <v>0.1</v>
          </cell>
          <cell r="N1444">
            <v>4.4296997406863161</v>
          </cell>
          <cell r="O1444">
            <v>5.21141145963096</v>
          </cell>
          <cell r="P1444">
            <v>0.35</v>
          </cell>
          <cell r="Q1444">
            <v>6.8149226779789478</v>
          </cell>
          <cell r="R1444">
            <v>8.2460564403545273</v>
          </cell>
          <cell r="S1444">
            <v>6.6942148760330573</v>
          </cell>
          <cell r="T1444">
            <v>8.1</v>
          </cell>
          <cell r="U1444">
            <v>5.21141145963096</v>
          </cell>
          <cell r="V1444">
            <v>2.2645151353467412</v>
          </cell>
          <cell r="W1444">
            <v>0.33827942145303175</v>
          </cell>
          <cell r="X1444">
            <v>5.4687651119584144</v>
          </cell>
          <cell r="Y1444">
            <v>5.3369876393811042</v>
          </cell>
          <cell r="Z1444">
            <v>5.21141145963096</v>
          </cell>
          <cell r="AC1444">
            <v>142</v>
          </cell>
          <cell r="AD1444">
            <v>0</v>
          </cell>
          <cell r="AE1444">
            <v>0</v>
          </cell>
          <cell r="AF1444" t="e">
            <v>#REF!</v>
          </cell>
          <cell r="AM1444">
            <v>0</v>
          </cell>
          <cell r="AN1444">
            <v>0</v>
          </cell>
        </row>
        <row r="1445">
          <cell r="A1445">
            <v>9227</v>
          </cell>
          <cell r="C1445" t="str">
            <v>Vinha da Defesa rouge</v>
          </cell>
          <cell r="D1445">
            <v>2012</v>
          </cell>
          <cell r="E1445" t="str">
            <v>rouge</v>
          </cell>
          <cell r="F1445" t="str">
            <v>75 cl</v>
          </cell>
          <cell r="G1445">
            <v>6.14</v>
          </cell>
          <cell r="H1445">
            <v>0</v>
          </cell>
          <cell r="I1445">
            <v>0</v>
          </cell>
          <cell r="J1445">
            <v>4.4699999999999997E-2</v>
          </cell>
          <cell r="K1445">
            <v>0</v>
          </cell>
          <cell r="L1445">
            <v>1.4999740686316883E-2</v>
          </cell>
          <cell r="M1445">
            <v>0.1</v>
          </cell>
          <cell r="N1445">
            <v>6.2996997406863162</v>
          </cell>
          <cell r="O1445">
            <v>7.4114114596309602</v>
          </cell>
          <cell r="P1445">
            <v>0.35</v>
          </cell>
          <cell r="Q1445">
            <v>9.6918457549020243</v>
          </cell>
          <cell r="R1445">
            <v>11.727133363431449</v>
          </cell>
          <cell r="S1445">
            <v>9.1735537190082646</v>
          </cell>
          <cell r="T1445">
            <v>11.1</v>
          </cell>
          <cell r="U1445">
            <v>7.4114114596309602</v>
          </cell>
          <cell r="V1445">
            <v>2.8738539783219483</v>
          </cell>
          <cell r="W1445">
            <v>0.31327597421347364</v>
          </cell>
          <cell r="X1445">
            <v>7.7774070872670569</v>
          </cell>
          <cell r="Y1445">
            <v>7.5899996875738749</v>
          </cell>
          <cell r="Z1445">
            <v>7.4114114596309602</v>
          </cell>
          <cell r="AC1445">
            <v>142</v>
          </cell>
          <cell r="AD1445">
            <v>0</v>
          </cell>
          <cell r="AE1445">
            <v>0</v>
          </cell>
          <cell r="AF1445" t="e">
            <v>#REF!</v>
          </cell>
          <cell r="AM1445">
            <v>0</v>
          </cell>
          <cell r="AN1445">
            <v>0</v>
          </cell>
        </row>
        <row r="1446">
          <cell r="A1446">
            <v>9228</v>
          </cell>
          <cell r="C1446" t="str">
            <v>Vinha da Defesa blanc</v>
          </cell>
          <cell r="D1446">
            <v>2012</v>
          </cell>
          <cell r="E1446" t="str">
            <v>blanc</v>
          </cell>
          <cell r="F1446" t="str">
            <v>75 cl</v>
          </cell>
          <cell r="G1446">
            <v>6.14</v>
          </cell>
          <cell r="H1446">
            <v>0</v>
          </cell>
          <cell r="I1446">
            <v>0</v>
          </cell>
          <cell r="J1446">
            <v>4.4699999999999997E-2</v>
          </cell>
          <cell r="K1446">
            <v>0</v>
          </cell>
          <cell r="L1446">
            <v>1.4999740686316883E-2</v>
          </cell>
          <cell r="M1446">
            <v>0.1</v>
          </cell>
          <cell r="N1446">
            <v>6.2996997406863162</v>
          </cell>
          <cell r="O1446">
            <v>7.4114114596309602</v>
          </cell>
          <cell r="P1446">
            <v>0.35</v>
          </cell>
          <cell r="Q1446">
            <v>9.6918457549020243</v>
          </cell>
          <cell r="R1446">
            <v>11.727133363431449</v>
          </cell>
          <cell r="S1446">
            <v>9.1735537190082646</v>
          </cell>
          <cell r="T1446">
            <v>11.1</v>
          </cell>
          <cell r="U1446">
            <v>7.4114114596309602</v>
          </cell>
          <cell r="V1446">
            <v>2.8738539783219483</v>
          </cell>
          <cell r="W1446">
            <v>0.31327597421347364</v>
          </cell>
          <cell r="X1446">
            <v>7.7774070872670569</v>
          </cell>
          <cell r="Y1446">
            <v>7.5899996875738749</v>
          </cell>
          <cell r="Z1446">
            <v>7.4114114596309602</v>
          </cell>
          <cell r="AC1446">
            <v>142</v>
          </cell>
          <cell r="AD1446">
            <v>1185.2892561983472</v>
          </cell>
          <cell r="AE1446">
            <v>54.564038668839309</v>
          </cell>
          <cell r="AF1446" t="e">
            <v>#REF!</v>
          </cell>
          <cell r="AM1446">
            <v>8.3471074380165291</v>
          </cell>
          <cell r="AN1446">
            <v>7.5123966942148765</v>
          </cell>
        </row>
        <row r="1447">
          <cell r="B1447" t="str">
            <v>Quinta da Bacalhoa</v>
          </cell>
          <cell r="AF1447" t="e">
            <v>#REF!</v>
          </cell>
          <cell r="AM1447">
            <v>0</v>
          </cell>
          <cell r="AN1447">
            <v>0</v>
          </cell>
        </row>
        <row r="1448">
          <cell r="A1448">
            <v>9245</v>
          </cell>
          <cell r="C1448" t="str">
            <v>Tinto da Anfora</v>
          </cell>
          <cell r="D1448">
            <v>2006</v>
          </cell>
          <cell r="E1448" t="str">
            <v>rouge</v>
          </cell>
          <cell r="F1448" t="str">
            <v>75 cl</v>
          </cell>
          <cell r="G1448">
            <v>5.36</v>
          </cell>
          <cell r="H1448">
            <v>0</v>
          </cell>
          <cell r="I1448">
            <v>0</v>
          </cell>
          <cell r="J1448">
            <v>4.4699999999999997E-2</v>
          </cell>
          <cell r="K1448">
            <v>0</v>
          </cell>
          <cell r="L1448">
            <v>1.4999740686316883E-2</v>
          </cell>
          <cell r="M1448">
            <v>0.1</v>
          </cell>
          <cell r="N1448">
            <v>5.5196997406863169</v>
          </cell>
          <cell r="O1448">
            <v>6.4937644008074313</v>
          </cell>
          <cell r="P1448">
            <v>0.35</v>
          </cell>
          <cell r="Q1448">
            <v>8.491845754902025</v>
          </cell>
          <cell r="R1448">
            <v>10.275133363431451</v>
          </cell>
          <cell r="S1448">
            <v>8.5950413223140494</v>
          </cell>
          <cell r="T1448">
            <v>10.399999999999999</v>
          </cell>
          <cell r="U1448">
            <v>6.4937644008074313</v>
          </cell>
          <cell r="V1448">
            <v>3.0753415816277325</v>
          </cell>
          <cell r="W1448">
            <v>0.35780416478553428</v>
          </cell>
          <cell r="X1448">
            <v>6.8144441243040941</v>
          </cell>
          <cell r="Y1448">
            <v>6.6502406514292973</v>
          </cell>
          <cell r="Z1448">
            <v>6.4937644008074313</v>
          </cell>
          <cell r="AC1448">
            <v>4</v>
          </cell>
          <cell r="AD1448" t="e">
            <v>#REF!</v>
          </cell>
          <cell r="AE1448" t="e">
            <v>#REF!</v>
          </cell>
          <cell r="AF1448" t="e">
            <v>#REF!</v>
          </cell>
          <cell r="AM1448" t="e">
            <v>#REF!</v>
          </cell>
          <cell r="AN1448" t="e">
            <v>#REF!</v>
          </cell>
        </row>
        <row r="1449">
          <cell r="A1449" t="str">
            <v>PORTO</v>
          </cell>
          <cell r="AC1449">
            <v>0</v>
          </cell>
          <cell r="AD1449" t="e">
            <v>#REF!</v>
          </cell>
          <cell r="AE1449" t="e">
            <v>#REF!</v>
          </cell>
          <cell r="AF1449" t="e">
            <v>#REF!</v>
          </cell>
          <cell r="AM1449" t="e">
            <v>#REF!</v>
          </cell>
          <cell r="AN1449" t="e">
            <v>#REF!</v>
          </cell>
        </row>
        <row r="1450">
          <cell r="B1450" t="str">
            <v>Porto Andresen</v>
          </cell>
          <cell r="AC1450">
            <v>1</v>
          </cell>
          <cell r="AD1450">
            <v>31.487603305785125</v>
          </cell>
          <cell r="AE1450">
            <v>0.36134549379972591</v>
          </cell>
          <cell r="AF1450" t="e">
            <v>#REF!</v>
          </cell>
          <cell r="AM1450">
            <v>31.487603305785125</v>
          </cell>
          <cell r="AN1450">
            <v>28.338842975206614</v>
          </cell>
        </row>
        <row r="1451">
          <cell r="A1451">
            <v>9295</v>
          </cell>
          <cell r="C1451" t="str">
            <v xml:space="preserve">Tawny, Andresen - Vila Nova de Gaia </v>
          </cell>
          <cell r="E1451" t="str">
            <v>rouge</v>
          </cell>
          <cell r="F1451" t="str">
            <v>75 cl</v>
          </cell>
          <cell r="G1451">
            <v>4.9800000000000004</v>
          </cell>
          <cell r="H1451">
            <v>0</v>
          </cell>
          <cell r="I1451">
            <v>0</v>
          </cell>
          <cell r="J1451">
            <v>4.4699999999999997E-2</v>
          </cell>
          <cell r="K1451">
            <v>0</v>
          </cell>
          <cell r="L1451">
            <v>1.4999740686316883E-2</v>
          </cell>
          <cell r="M1451">
            <v>0.1</v>
          </cell>
          <cell r="N1451">
            <v>5.139699740686317</v>
          </cell>
          <cell r="O1451">
            <v>6.0467055772780203</v>
          </cell>
          <cell r="P1451">
            <v>0.35</v>
          </cell>
          <cell r="Q1451">
            <v>7.9072303702866416</v>
          </cell>
          <cell r="R1451">
            <v>9.5677487480468368</v>
          </cell>
          <cell r="S1451">
            <v>8.3471074380165291</v>
          </cell>
          <cell r="T1451">
            <v>10.1</v>
          </cell>
          <cell r="U1451">
            <v>6.0467055772780203</v>
          </cell>
          <cell r="V1451">
            <v>3.2074076973302121</v>
          </cell>
          <cell r="W1451">
            <v>0.38425379344253036</v>
          </cell>
          <cell r="X1451">
            <v>6.3453083218349589</v>
          </cell>
          <cell r="Y1451">
            <v>6.192409326128093</v>
          </cell>
          <cell r="Z1451">
            <v>6.0467055772780203</v>
          </cell>
          <cell r="AC1451">
            <v>1</v>
          </cell>
          <cell r="AD1451">
            <v>0</v>
          </cell>
          <cell r="AE1451">
            <v>0</v>
          </cell>
          <cell r="AF1451" t="e">
            <v>#REF!</v>
          </cell>
          <cell r="AM1451">
            <v>0</v>
          </cell>
          <cell r="AN1451">
            <v>0</v>
          </cell>
        </row>
        <row r="1452">
          <cell r="A1452">
            <v>9297</v>
          </cell>
          <cell r="C1452" t="str">
            <v>Special Reserve - Vila Nova de Gaia</v>
          </cell>
          <cell r="E1452" t="str">
            <v>rouge</v>
          </cell>
          <cell r="F1452" t="str">
            <v>75 cl</v>
          </cell>
          <cell r="G1452">
            <v>7.95</v>
          </cell>
          <cell r="H1452">
            <v>0</v>
          </cell>
          <cell r="I1452">
            <v>0</v>
          </cell>
          <cell r="J1452">
            <v>4.4699999999999997E-2</v>
          </cell>
          <cell r="K1452">
            <v>0</v>
          </cell>
          <cell r="L1452">
            <v>1.4999740686316883E-2</v>
          </cell>
          <cell r="M1452">
            <v>0.1</v>
          </cell>
          <cell r="N1452">
            <v>8.1096997406863167</v>
          </cell>
          <cell r="O1452">
            <v>9.5408232243368438</v>
          </cell>
          <cell r="P1452">
            <v>0.35</v>
          </cell>
          <cell r="Q1452">
            <v>12.47646113951741</v>
          </cell>
          <cell r="R1452">
            <v>15.096517978816065</v>
          </cell>
          <cell r="S1452">
            <v>12.479338842975206</v>
          </cell>
          <cell r="T1452">
            <v>15.1</v>
          </cell>
          <cell r="U1452">
            <v>9.5408232243368438</v>
          </cell>
          <cell r="V1452">
            <v>4.3696391022888896</v>
          </cell>
          <cell r="W1452">
            <v>0.3501498883291097</v>
          </cell>
          <cell r="X1452">
            <v>10.011974988501624</v>
          </cell>
          <cell r="Y1452">
            <v>9.7707225791401413</v>
          </cell>
          <cell r="Z1452">
            <v>9.5408232243368438</v>
          </cell>
          <cell r="AC1452">
            <v>1</v>
          </cell>
          <cell r="AD1452">
            <v>0</v>
          </cell>
          <cell r="AE1452">
            <v>0</v>
          </cell>
          <cell r="AF1452" t="e">
            <v>#REF!</v>
          </cell>
          <cell r="AM1452">
            <v>0</v>
          </cell>
          <cell r="AN1452">
            <v>0</v>
          </cell>
        </row>
        <row r="1453">
          <cell r="A1453">
            <v>9296</v>
          </cell>
          <cell r="C1453" t="str">
            <v>20 ans d'âge - Vila Nova de Gaia</v>
          </cell>
          <cell r="E1453" t="str">
            <v>rouge</v>
          </cell>
          <cell r="F1453" t="str">
            <v>75 cl</v>
          </cell>
          <cell r="G1453">
            <v>19.95</v>
          </cell>
          <cell r="H1453">
            <v>0</v>
          </cell>
          <cell r="I1453">
            <v>0</v>
          </cell>
          <cell r="J1453">
            <v>4.4699999999999997E-2</v>
          </cell>
          <cell r="K1453">
            <v>0</v>
          </cell>
          <cell r="L1453">
            <v>1.4999740686316883E-2</v>
          </cell>
          <cell r="M1453">
            <v>0.1</v>
          </cell>
          <cell r="N1453">
            <v>20.109699740686317</v>
          </cell>
          <cell r="O1453">
            <v>23.658470283160373</v>
          </cell>
          <cell r="P1453">
            <v>0.35</v>
          </cell>
          <cell r="Q1453">
            <v>30.937999601055871</v>
          </cell>
          <cell r="R1453">
            <v>37.434979517277604</v>
          </cell>
          <cell r="S1453">
            <v>31.487603305785125</v>
          </cell>
          <cell r="T1453">
            <v>38.1</v>
          </cell>
          <cell r="U1453">
            <v>23.658470283160373</v>
          </cell>
          <cell r="V1453">
            <v>11.377903565098809</v>
          </cell>
          <cell r="W1453">
            <v>0.36134549379972591</v>
          </cell>
          <cell r="X1453">
            <v>24.826789803316437</v>
          </cell>
          <cell r="Y1453">
            <v>24.228553904441348</v>
          </cell>
          <cell r="Z1453">
            <v>23.658470283160373</v>
          </cell>
          <cell r="AC1453">
            <v>2</v>
          </cell>
          <cell r="AD1453">
            <v>0</v>
          </cell>
          <cell r="AE1453">
            <v>0</v>
          </cell>
          <cell r="AF1453" t="e">
            <v>#REF!</v>
          </cell>
          <cell r="AM1453">
            <v>0</v>
          </cell>
          <cell r="AN1453">
            <v>0</v>
          </cell>
        </row>
        <row r="1454">
          <cell r="A1454">
            <v>9298</v>
          </cell>
          <cell r="C1454" t="str">
            <v>Colheita 1998 - Vila Nova de Gaia</v>
          </cell>
          <cell r="E1454" t="str">
            <v>rouge</v>
          </cell>
          <cell r="F1454" t="str">
            <v>75 cl</v>
          </cell>
          <cell r="G1454">
            <v>13.49</v>
          </cell>
          <cell r="H1454">
            <v>0</v>
          </cell>
          <cell r="I1454">
            <v>0</v>
          </cell>
          <cell r="J1454">
            <v>4.4699999999999997E-2</v>
          </cell>
          <cell r="K1454">
            <v>0</v>
          </cell>
          <cell r="L1454">
            <v>1.4999740686316883E-2</v>
          </cell>
          <cell r="M1454">
            <v>0.1</v>
          </cell>
          <cell r="N1454">
            <v>13.649699740686318</v>
          </cell>
          <cell r="O1454">
            <v>16.058470283160375</v>
          </cell>
          <cell r="P1454">
            <v>0.35</v>
          </cell>
          <cell r="Q1454">
            <v>20.999538062594333</v>
          </cell>
          <cell r="R1454">
            <v>25.409441055739141</v>
          </cell>
          <cell r="S1454">
            <v>19.917355371900825</v>
          </cell>
          <cell r="T1454">
            <v>24.099999999999998</v>
          </cell>
          <cell r="U1454">
            <v>16.058470283160375</v>
          </cell>
          <cell r="V1454">
            <v>6.2676556312145077</v>
          </cell>
          <cell r="W1454">
            <v>0.31468312505267865</v>
          </cell>
          <cell r="X1454">
            <v>16.85148116134113</v>
          </cell>
          <cell r="Y1454">
            <v>16.445421374320865</v>
          </cell>
          <cell r="Z1454">
            <v>16.058470283160375</v>
          </cell>
          <cell r="AC1454">
            <v>2</v>
          </cell>
          <cell r="AD1454">
            <v>0</v>
          </cell>
          <cell r="AE1454">
            <v>0</v>
          </cell>
          <cell r="AF1454" t="e">
            <v>#REF!</v>
          </cell>
          <cell r="AM1454">
            <v>0</v>
          </cell>
          <cell r="AN1454">
            <v>0</v>
          </cell>
        </row>
        <row r="1455">
          <cell r="T1455">
            <v>0.2</v>
          </cell>
        </row>
        <row r="1456">
          <cell r="A1456" t="str">
            <v>ESPAGNE</v>
          </cell>
          <cell r="AF1456" t="e">
            <v>#REF!</v>
          </cell>
          <cell r="AM1456">
            <v>0</v>
          </cell>
          <cell r="AN1456">
            <v>0</v>
          </cell>
        </row>
        <row r="1457">
          <cell r="A1457" t="str">
            <v>NAVARRA</v>
          </cell>
          <cell r="AC1457">
            <v>76</v>
          </cell>
          <cell r="AD1457">
            <v>0</v>
          </cell>
          <cell r="AE1457">
            <v>0</v>
          </cell>
          <cell r="AF1457" t="e">
            <v>#REF!</v>
          </cell>
          <cell r="AG1457">
            <v>0</v>
          </cell>
          <cell r="AH1457" t="e">
            <v>#DIV/0!</v>
          </cell>
          <cell r="AI1457" t="e">
            <v>#REF!</v>
          </cell>
          <cell r="AJ1457">
            <v>0</v>
          </cell>
          <cell r="AK1457" t="e">
            <v>#DIV/0!</v>
          </cell>
          <cell r="AM1457">
            <v>0</v>
          </cell>
          <cell r="AN1457">
            <v>0</v>
          </cell>
        </row>
        <row r="1458">
          <cell r="A1458" t="str">
            <v>Navarra D.O.</v>
          </cell>
        </row>
        <row r="1459">
          <cell r="B1459" t="str">
            <v>Bodegas Inurrieta</v>
          </cell>
          <cell r="AF1459" t="e">
            <v>#REF!</v>
          </cell>
          <cell r="AM1459">
            <v>0</v>
          </cell>
          <cell r="AN1459">
            <v>0</v>
          </cell>
        </row>
        <row r="1460">
          <cell r="A1460">
            <v>9300</v>
          </cell>
          <cell r="C1460" t="str">
            <v>Inurrieta Sur (Tempranillo, Garnacha, Graciano)</v>
          </cell>
          <cell r="D1460">
            <v>2005</v>
          </cell>
          <cell r="E1460" t="str">
            <v>rouge</v>
          </cell>
          <cell r="F1460" t="str">
            <v>75 cl</v>
          </cell>
          <cell r="G1460">
            <v>4.96</v>
          </cell>
          <cell r="H1460">
            <v>0</v>
          </cell>
          <cell r="I1460">
            <v>0</v>
          </cell>
          <cell r="J1460">
            <v>4.4699999999999997E-2</v>
          </cell>
          <cell r="K1460">
            <v>0</v>
          </cell>
          <cell r="L1460">
            <v>1.4999740686316883E-2</v>
          </cell>
          <cell r="M1460">
            <v>0.1</v>
          </cell>
          <cell r="N1460">
            <v>5.1196997406863165</v>
          </cell>
          <cell r="O1460">
            <v>5.858470283160373</v>
          </cell>
          <cell r="P1460">
            <v>0.35</v>
          </cell>
          <cell r="Q1460">
            <v>7.87646113951741</v>
          </cell>
          <cell r="R1460">
            <v>9.5305179788160661</v>
          </cell>
          <cell r="S1460">
            <v>7.5206611570247937</v>
          </cell>
          <cell r="T1460">
            <v>9.1</v>
          </cell>
          <cell r="U1460">
            <v>5.858470283160373</v>
          </cell>
          <cell r="V1460">
            <v>2.4009614163384772</v>
          </cell>
          <cell r="W1460">
            <v>0.31924871579885244</v>
          </cell>
          <cell r="X1460">
            <v>6.3206169638102665</v>
          </cell>
          <cell r="Y1460">
            <v>6.1683129405859241</v>
          </cell>
          <cell r="Z1460">
            <v>6.0231761655133136</v>
          </cell>
        </row>
        <row r="1461">
          <cell r="A1461" t="str">
            <v>ARAGON</v>
          </cell>
          <cell r="AC1461">
            <v>76</v>
          </cell>
          <cell r="AD1461">
            <v>0</v>
          </cell>
          <cell r="AE1461">
            <v>0</v>
          </cell>
          <cell r="AF1461" t="e">
            <v>#REF!</v>
          </cell>
          <cell r="AG1461">
            <v>0</v>
          </cell>
          <cell r="AH1461" t="e">
            <v>#DIV/0!</v>
          </cell>
          <cell r="AI1461" t="e">
            <v>#REF!</v>
          </cell>
          <cell r="AJ1461">
            <v>0</v>
          </cell>
          <cell r="AK1461" t="e">
            <v>#DIV/0!</v>
          </cell>
          <cell r="AM1461">
            <v>0</v>
          </cell>
          <cell r="AN1461">
            <v>0</v>
          </cell>
        </row>
        <row r="1462">
          <cell r="A1462" t="str">
            <v>Somontano</v>
          </cell>
        </row>
        <row r="1463">
          <cell r="B1463" t="str">
            <v>Bodegas Olvena</v>
          </cell>
          <cell r="AF1463" t="e">
            <v>#REF!</v>
          </cell>
          <cell r="AM1463">
            <v>0</v>
          </cell>
          <cell r="AN1463">
            <v>0</v>
          </cell>
        </row>
        <row r="1464">
          <cell r="A1464">
            <v>9305</v>
          </cell>
          <cell r="B1464">
            <v>246494</v>
          </cell>
          <cell r="C1464" t="str">
            <v>Somontano DO "Olvena" Chardonnay</v>
          </cell>
          <cell r="D1464">
            <v>2014</v>
          </cell>
          <cell r="E1464" t="str">
            <v>blanc</v>
          </cell>
          <cell r="F1464" t="str">
            <v>75 cl</v>
          </cell>
          <cell r="G1464">
            <v>4.54</v>
          </cell>
          <cell r="H1464">
            <v>0</v>
          </cell>
          <cell r="I1464">
            <v>0</v>
          </cell>
          <cell r="J1464">
            <v>4.4699999999999997E-2</v>
          </cell>
          <cell r="K1464">
            <v>0</v>
          </cell>
          <cell r="L1464">
            <v>1.4999740686316883E-2</v>
          </cell>
          <cell r="M1464">
            <v>0.1</v>
          </cell>
          <cell r="N1464">
            <v>4.6996997406863166</v>
          </cell>
          <cell r="O1464">
            <v>5.3643526361015494</v>
          </cell>
          <cell r="P1464">
            <v>0.35</v>
          </cell>
          <cell r="Q1464">
            <v>7.2303072933635635</v>
          </cell>
          <cell r="R1464">
            <v>8.7486718249699109</v>
          </cell>
          <cell r="S1464">
            <v>7.1074380165289259</v>
          </cell>
          <cell r="T1464">
            <v>8.6</v>
          </cell>
          <cell r="U1464">
            <v>5.3643526361015494</v>
          </cell>
          <cell r="V1464">
            <v>2.4077382758426094</v>
          </cell>
          <cell r="W1464">
            <v>0.33876317601971595</v>
          </cell>
          <cell r="X1464">
            <v>5.8020984452917483</v>
          </cell>
          <cell r="Y1464">
            <v>5.6622888442003818</v>
          </cell>
          <cell r="Z1464">
            <v>5.52905851845449</v>
          </cell>
        </row>
        <row r="1465">
          <cell r="A1465">
            <v>9306</v>
          </cell>
          <cell r="B1465">
            <v>246194</v>
          </cell>
          <cell r="C1465" t="str">
            <v>Somontano DO "Olvena "Tempranillo - Merlot</v>
          </cell>
          <cell r="D1465">
            <v>2014</v>
          </cell>
          <cell r="E1465" t="str">
            <v>rouge</v>
          </cell>
          <cell r="F1465" t="str">
            <v>75 cl</v>
          </cell>
          <cell r="G1465">
            <v>3.06</v>
          </cell>
          <cell r="H1465">
            <v>0</v>
          </cell>
          <cell r="I1465">
            <v>0</v>
          </cell>
          <cell r="J1465">
            <v>4.4699999999999997E-2</v>
          </cell>
          <cell r="K1465">
            <v>0</v>
          </cell>
          <cell r="L1465">
            <v>1.4999740686316883E-2</v>
          </cell>
          <cell r="M1465">
            <v>0.1</v>
          </cell>
          <cell r="N1465">
            <v>3.219699740686317</v>
          </cell>
          <cell r="O1465">
            <v>3.6231761655133141</v>
          </cell>
          <cell r="P1465">
            <v>0.35</v>
          </cell>
          <cell r="Q1465">
            <v>4.9533842164404875</v>
          </cell>
          <cell r="R1465">
            <v>5.9935949018929895</v>
          </cell>
          <cell r="S1465">
            <v>4.8760330578512399</v>
          </cell>
          <cell r="T1465">
            <v>5.9</v>
          </cell>
          <cell r="U1465">
            <v>3.6231761655133141</v>
          </cell>
          <cell r="V1465">
            <v>1.6563333171649228</v>
          </cell>
          <cell r="W1465">
            <v>0.33968869724907735</v>
          </cell>
          <cell r="X1465">
            <v>3.9749379514645886</v>
          </cell>
          <cell r="Y1465">
            <v>3.8791563140799004</v>
          </cell>
          <cell r="Z1465">
            <v>3.7878820478662556</v>
          </cell>
        </row>
        <row r="1466">
          <cell r="A1466" t="str">
            <v>Carinena</v>
          </cell>
        </row>
        <row r="1467">
          <cell r="B1467" t="str">
            <v>Del Vino al Agua</v>
          </cell>
          <cell r="AF1467" t="e">
            <v>#REF!</v>
          </cell>
          <cell r="AM1467">
            <v>0</v>
          </cell>
          <cell r="AN1467">
            <v>0</v>
          </cell>
        </row>
        <row r="1468">
          <cell r="A1468">
            <v>9307</v>
          </cell>
          <cell r="B1468">
            <v>249863</v>
          </cell>
          <cell r="C1468" t="str">
            <v>Carinena DO "Corona d'Aragon", Del Vino al Agua</v>
          </cell>
          <cell r="D1468">
            <v>2013</v>
          </cell>
          <cell r="E1468" t="str">
            <v>rouge</v>
          </cell>
          <cell r="F1468" t="str">
            <v>75 cl</v>
          </cell>
          <cell r="G1468">
            <v>5.6</v>
          </cell>
          <cell r="H1468">
            <v>0</v>
          </cell>
          <cell r="I1468">
            <v>0</v>
          </cell>
          <cell r="J1468">
            <v>4.4699999999999997E-2</v>
          </cell>
          <cell r="K1468">
            <v>0</v>
          </cell>
          <cell r="L1468">
            <v>1.4999740686316883E-2</v>
          </cell>
          <cell r="M1468">
            <v>0.1</v>
          </cell>
          <cell r="N1468">
            <v>5.7596997406863162</v>
          </cell>
          <cell r="O1468">
            <v>6.6114114596309603</v>
          </cell>
          <cell r="P1468">
            <v>0.35</v>
          </cell>
          <cell r="Q1468">
            <v>8.8610765241327947</v>
          </cell>
          <cell r="R1468">
            <v>10.721902594200682</v>
          </cell>
          <cell r="S1468">
            <v>8.1818181818181817</v>
          </cell>
          <cell r="T1468">
            <v>9.9</v>
          </cell>
          <cell r="U1468">
            <v>6.6114114596309603</v>
          </cell>
          <cell r="V1468">
            <v>2.4221184411318655</v>
          </cell>
          <cell r="W1468">
            <v>0.29603669836056135</v>
          </cell>
          <cell r="X1468">
            <v>7.1107404206003899</v>
          </cell>
          <cell r="Y1468">
            <v>6.9393972779353215</v>
          </cell>
          <cell r="Z1468">
            <v>6.7761173419839018</v>
          </cell>
        </row>
        <row r="1469">
          <cell r="A1469" t="str">
            <v>GALICE</v>
          </cell>
          <cell r="AC1469">
            <v>76</v>
          </cell>
          <cell r="AD1469" t="e">
            <v>#REF!</v>
          </cell>
          <cell r="AE1469" t="e">
            <v>#REF!</v>
          </cell>
          <cell r="AF1469" t="e">
            <v>#REF!</v>
          </cell>
          <cell r="AG1469" t="e">
            <v>#REF!</v>
          </cell>
          <cell r="AH1469" t="e">
            <v>#REF!</v>
          </cell>
          <cell r="AI1469" t="e">
            <v>#REF!</v>
          </cell>
          <cell r="AJ1469" t="e">
            <v>#REF!</v>
          </cell>
          <cell r="AK1469" t="e">
            <v>#REF!</v>
          </cell>
          <cell r="AM1469" t="e">
            <v>#REF!</v>
          </cell>
          <cell r="AN1469" t="e">
            <v>#REF!</v>
          </cell>
        </row>
        <row r="1470">
          <cell r="A1470" t="str">
            <v>Ribeiro DO</v>
          </cell>
        </row>
        <row r="1471">
          <cell r="B1471" t="str">
            <v>Bodegas Ailala Ailalelo</v>
          </cell>
        </row>
        <row r="1472">
          <cell r="A1472">
            <v>9314</v>
          </cell>
          <cell r="B1472">
            <v>246793</v>
          </cell>
          <cell r="C1472" t="str">
            <v>RIBEIRO DO  "Ailalà" treixadura</v>
          </cell>
          <cell r="D1472">
            <v>2013</v>
          </cell>
          <cell r="E1472" t="str">
            <v>blanc</v>
          </cell>
          <cell r="F1472" t="str">
            <v>75 cl</v>
          </cell>
          <cell r="G1472">
            <v>6.52</v>
          </cell>
          <cell r="H1472">
            <v>0</v>
          </cell>
          <cell r="I1472">
            <v>0</v>
          </cell>
          <cell r="J1472">
            <v>4.4699999999999997E-2</v>
          </cell>
          <cell r="K1472">
            <v>0</v>
          </cell>
          <cell r="L1472">
            <v>1.4999740686316883E-2</v>
          </cell>
          <cell r="M1472">
            <v>0.1</v>
          </cell>
          <cell r="N1472">
            <v>6.6796997406863161</v>
          </cell>
          <cell r="O1472">
            <v>7.6937644008074315</v>
          </cell>
          <cell r="P1472">
            <v>0.35</v>
          </cell>
          <cell r="Q1472">
            <v>10.276461139517409</v>
          </cell>
          <cell r="R1472">
            <v>12.434517978816064</v>
          </cell>
          <cell r="S1472">
            <v>9.8347107438016543</v>
          </cell>
          <cell r="T1472">
            <v>11.9</v>
          </cell>
          <cell r="U1472">
            <v>7.6937644008074315</v>
          </cell>
          <cell r="V1472">
            <v>3.1550110031153382</v>
          </cell>
          <cell r="W1472">
            <v>0.32080363981256793</v>
          </cell>
          <cell r="X1472">
            <v>8.2465428897361921</v>
          </cell>
          <cell r="Y1472">
            <v>8.0478310128750792</v>
          </cell>
          <cell r="Z1472">
            <v>7.8584702831603721</v>
          </cell>
        </row>
        <row r="1473">
          <cell r="A1473" t="str">
            <v>Monterrei D.O.</v>
          </cell>
        </row>
        <row r="1474">
          <cell r="B1474" t="str">
            <v>Bodega Castro de Lobarzan</v>
          </cell>
          <cell r="AF1474" t="e">
            <v>#REF!</v>
          </cell>
          <cell r="AM1474" t="e">
            <v>#REF!</v>
          </cell>
          <cell r="AN1474" t="e">
            <v>#REF!</v>
          </cell>
        </row>
        <row r="1475">
          <cell r="A1475">
            <v>9311</v>
          </cell>
          <cell r="C1475" t="str">
            <v>Castro de Lobarzan (Godello, Treixadura)</v>
          </cell>
          <cell r="D1475">
            <v>2012</v>
          </cell>
          <cell r="E1475" t="str">
            <v>blanc</v>
          </cell>
          <cell r="F1475" t="str">
            <v>75 cl</v>
          </cell>
          <cell r="G1475">
            <v>5.71</v>
          </cell>
          <cell r="H1475">
            <v>0</v>
          </cell>
          <cell r="I1475">
            <v>0</v>
          </cell>
          <cell r="J1475">
            <v>4.4699999999999997E-2</v>
          </cell>
          <cell r="K1475">
            <v>0</v>
          </cell>
          <cell r="L1475">
            <v>1.4999740686316883E-2</v>
          </cell>
          <cell r="M1475">
            <v>0.1</v>
          </cell>
          <cell r="N1475">
            <v>5.8696997406863165</v>
          </cell>
          <cell r="O1475">
            <v>6.7408232243368431</v>
          </cell>
          <cell r="P1475">
            <v>0.35</v>
          </cell>
          <cell r="Q1475">
            <v>9.0303072933635633</v>
          </cell>
          <cell r="R1475">
            <v>10.926671824969912</v>
          </cell>
          <cell r="S1475">
            <v>9.0082644628099171</v>
          </cell>
          <cell r="T1475">
            <v>10.899999999999999</v>
          </cell>
          <cell r="U1475">
            <v>6.7408232243368431</v>
          </cell>
          <cell r="V1475">
            <v>3.1385647221236006</v>
          </cell>
          <cell r="W1475">
            <v>0.34840947832748226</v>
          </cell>
          <cell r="X1475">
            <v>7.246542889736193</v>
          </cell>
          <cell r="Y1475">
            <v>7.071927398417249</v>
          </cell>
          <cell r="Z1475">
            <v>6.9055291066897846</v>
          </cell>
        </row>
        <row r="1476">
          <cell r="A1476">
            <v>9313</v>
          </cell>
          <cell r="C1476" t="str">
            <v>Castro de Lobarzan (Arauxa, Mencia)</v>
          </cell>
          <cell r="D1476">
            <v>2007</v>
          </cell>
          <cell r="E1476" t="str">
            <v>rouge</v>
          </cell>
          <cell r="F1476" t="str">
            <v>75 cl</v>
          </cell>
          <cell r="G1476">
            <v>5.8</v>
          </cell>
          <cell r="H1476">
            <v>0</v>
          </cell>
          <cell r="I1476">
            <v>0</v>
          </cell>
          <cell r="J1476">
            <v>4.4699999999999997E-2</v>
          </cell>
          <cell r="K1476">
            <v>0</v>
          </cell>
          <cell r="L1476">
            <v>1.4999740686316883E-2</v>
          </cell>
          <cell r="M1476">
            <v>0.1</v>
          </cell>
          <cell r="N1476">
            <v>5.9596997406863164</v>
          </cell>
          <cell r="O1476">
            <v>6.8467055772780201</v>
          </cell>
          <cell r="P1476">
            <v>0.35</v>
          </cell>
          <cell r="Q1476">
            <v>9.1687688318251013</v>
          </cell>
          <cell r="R1476">
            <v>11.094210286508373</v>
          </cell>
          <cell r="S1476">
            <v>8.8429752066115697</v>
          </cell>
          <cell r="T1476">
            <v>10.7</v>
          </cell>
          <cell r="U1476">
            <v>6.8467055772780201</v>
          </cell>
          <cell r="V1476">
            <v>2.8832754659252533</v>
          </cell>
          <cell r="W1476">
            <v>0.32605264614668755</v>
          </cell>
          <cell r="X1476">
            <v>7.3576540008473037</v>
          </cell>
          <cell r="Y1476">
            <v>7.1803611333570077</v>
          </cell>
          <cell r="Z1476">
            <v>7.0114114596309607</v>
          </cell>
        </row>
        <row r="1477">
          <cell r="A1477" t="str">
            <v>Rias Baixas D.O.</v>
          </cell>
        </row>
        <row r="1478">
          <cell r="A1478">
            <v>9312</v>
          </cell>
          <cell r="C1478" t="str">
            <v>Terras Gauda (Albarino, Loureiro, Caiño)</v>
          </cell>
          <cell r="D1478">
            <v>2011</v>
          </cell>
          <cell r="E1478" t="str">
            <v>blanc</v>
          </cell>
          <cell r="F1478" t="str">
            <v>75 cl</v>
          </cell>
          <cell r="G1478">
            <v>9.19</v>
          </cell>
          <cell r="H1478">
            <v>0</v>
          </cell>
          <cell r="I1478">
            <v>0</v>
          </cell>
          <cell r="J1478">
            <v>4.4699999999999997E-2</v>
          </cell>
          <cell r="K1478">
            <v>0</v>
          </cell>
          <cell r="L1478">
            <v>1.4999740686316883E-2</v>
          </cell>
          <cell r="M1478">
            <v>0.1</v>
          </cell>
          <cell r="N1478">
            <v>9.3496997406863169</v>
          </cell>
          <cell r="O1478">
            <v>10.834940871395666</v>
          </cell>
          <cell r="P1478">
            <v>0.35</v>
          </cell>
          <cell r="Q1478">
            <v>14.384153447209718</v>
          </cell>
          <cell r="R1478">
            <v>17.404825671123756</v>
          </cell>
          <cell r="S1478">
            <v>13.305785123966944</v>
          </cell>
          <cell r="T1478">
            <v>16.100000000000001</v>
          </cell>
          <cell r="U1478">
            <v>10.834940871395666</v>
          </cell>
          <cell r="V1478">
            <v>3.9560853832806266</v>
          </cell>
          <cell r="W1478">
            <v>0.29732070271860606</v>
          </cell>
          <cell r="X1478">
            <v>11.54283918603249</v>
          </cell>
          <cell r="Y1478">
            <v>11.2646984827546</v>
          </cell>
          <cell r="Z1478">
            <v>10.999646753748609</v>
          </cell>
        </row>
        <row r="1479">
          <cell r="A1479" t="str">
            <v>CASTILLE - LEON</v>
          </cell>
          <cell r="AC1479">
            <v>76</v>
          </cell>
          <cell r="AD1479" t="e">
            <v>#REF!</v>
          </cell>
          <cell r="AE1479" t="e">
            <v>#REF!</v>
          </cell>
          <cell r="AF1479" t="e">
            <v>#REF!</v>
          </cell>
          <cell r="AG1479" t="e">
            <v>#REF!</v>
          </cell>
          <cell r="AH1479" t="e">
            <v>#REF!</v>
          </cell>
          <cell r="AI1479" t="e">
            <v>#REF!</v>
          </cell>
          <cell r="AJ1479" t="e">
            <v>#REF!</v>
          </cell>
          <cell r="AK1479" t="e">
            <v>#REF!</v>
          </cell>
          <cell r="AM1479" t="e">
            <v>#REF!</v>
          </cell>
          <cell r="AN1479" t="e">
            <v>#REF!</v>
          </cell>
        </row>
        <row r="1480">
          <cell r="A1480" t="str">
            <v>Vino Tierra Castilla</v>
          </cell>
        </row>
        <row r="1481">
          <cell r="B1481" t="str">
            <v>Bodeguas Roqueta</v>
          </cell>
        </row>
        <row r="1482">
          <cell r="A1482">
            <v>9320</v>
          </cell>
          <cell r="B1482">
            <v>249296</v>
          </cell>
          <cell r="C1482" t="str">
            <v>Vino Tierra Castilla "Las Corrazas" Blanco macabeo</v>
          </cell>
          <cell r="D1482">
            <v>2016</v>
          </cell>
          <cell r="E1482" t="str">
            <v>blanc</v>
          </cell>
          <cell r="F1482" t="str">
            <v>75 cl</v>
          </cell>
          <cell r="G1482">
            <v>3.42</v>
          </cell>
          <cell r="H1482">
            <v>0</v>
          </cell>
          <cell r="I1482">
            <v>0</v>
          </cell>
          <cell r="J1482">
            <v>4.4699999999999997E-2</v>
          </cell>
          <cell r="K1482">
            <v>0</v>
          </cell>
          <cell r="L1482">
            <v>1.4999740686316883E-2</v>
          </cell>
          <cell r="M1482">
            <v>0.1</v>
          </cell>
          <cell r="N1482">
            <v>3.5796997406863169</v>
          </cell>
          <cell r="O1482">
            <v>4.0467055772780203</v>
          </cell>
          <cell r="P1482">
            <v>0.35</v>
          </cell>
          <cell r="Q1482">
            <v>5.5072303702866412</v>
          </cell>
          <cell r="R1482">
            <v>6.663748748046836</v>
          </cell>
          <cell r="S1482">
            <v>5.4545454545454541</v>
          </cell>
          <cell r="T1482">
            <v>6.6</v>
          </cell>
          <cell r="U1482">
            <v>4.0467055772780203</v>
          </cell>
          <cell r="V1482">
            <v>1.8748457138591372</v>
          </cell>
          <cell r="W1482">
            <v>0.34372171420750852</v>
          </cell>
          <cell r="X1482">
            <v>4.4193823959090333</v>
          </cell>
          <cell r="Y1482">
            <v>4.3128912538389361</v>
          </cell>
          <cell r="Z1482">
            <v>4.2114114596309609</v>
          </cell>
        </row>
        <row r="1483">
          <cell r="A1483">
            <v>9321</v>
          </cell>
          <cell r="B1483">
            <v>249395</v>
          </cell>
          <cell r="C1483" t="str">
            <v>Vino Tierra Castilla "Las Corrazas" Rosado tempranillo</v>
          </cell>
          <cell r="D1483">
            <v>2016</v>
          </cell>
          <cell r="E1483" t="str">
            <v>rosé</v>
          </cell>
          <cell r="F1483" t="str">
            <v>75 cl</v>
          </cell>
          <cell r="G1483">
            <v>3.42</v>
          </cell>
          <cell r="H1483">
            <v>0</v>
          </cell>
          <cell r="I1483">
            <v>0</v>
          </cell>
          <cell r="J1483">
            <v>4.4699999999999997E-2</v>
          </cell>
          <cell r="K1483">
            <v>0</v>
          </cell>
          <cell r="L1483">
            <v>1.4999740686316883E-2</v>
          </cell>
          <cell r="M1483">
            <v>0.1</v>
          </cell>
          <cell r="N1483">
            <v>3.5796997406863169</v>
          </cell>
          <cell r="O1483">
            <v>4.0467055772780203</v>
          </cell>
          <cell r="P1483">
            <v>0.35</v>
          </cell>
          <cell r="Q1483">
            <v>5.5072303702866412</v>
          </cell>
          <cell r="R1483">
            <v>6.663748748046836</v>
          </cell>
          <cell r="S1483">
            <v>5.4545454545454541</v>
          </cell>
          <cell r="T1483">
            <v>6.6</v>
          </cell>
          <cell r="U1483">
            <v>4.0467055772780203</v>
          </cell>
          <cell r="V1483">
            <v>1.8748457138591372</v>
          </cell>
          <cell r="W1483">
            <v>0.34372171420750852</v>
          </cell>
          <cell r="X1483">
            <v>4.4193823959090333</v>
          </cell>
          <cell r="Y1483">
            <v>4.3128912538389361</v>
          </cell>
          <cell r="Z1483">
            <v>4.2114114596309609</v>
          </cell>
        </row>
        <row r="1484">
          <cell r="A1484">
            <v>9322</v>
          </cell>
          <cell r="B1484">
            <v>249197</v>
          </cell>
          <cell r="C1484" t="str">
            <v>Vino Tierra Castilla "Las Corrazas" tempranillo</v>
          </cell>
          <cell r="D1484">
            <v>2016</v>
          </cell>
          <cell r="E1484" t="str">
            <v>rouge</v>
          </cell>
          <cell r="F1484" t="str">
            <v>75 cl</v>
          </cell>
          <cell r="G1484">
            <v>3.42</v>
          </cell>
          <cell r="H1484">
            <v>0</v>
          </cell>
          <cell r="I1484">
            <v>0</v>
          </cell>
          <cell r="J1484">
            <v>4.4699999999999997E-2</v>
          </cell>
          <cell r="K1484">
            <v>0</v>
          </cell>
          <cell r="L1484">
            <v>1.4999740686316883E-2</v>
          </cell>
          <cell r="M1484">
            <v>0.1</v>
          </cell>
          <cell r="N1484">
            <v>3.5796997406863169</v>
          </cell>
          <cell r="O1484">
            <v>4.0467055772780203</v>
          </cell>
          <cell r="P1484">
            <v>0.35</v>
          </cell>
          <cell r="Q1484">
            <v>5.5072303702866412</v>
          </cell>
          <cell r="R1484">
            <v>6.663748748046836</v>
          </cell>
          <cell r="S1484">
            <v>5.4545454545454541</v>
          </cell>
          <cell r="T1484">
            <v>6.6</v>
          </cell>
          <cell r="U1484">
            <v>4.0467055772780203</v>
          </cell>
          <cell r="V1484">
            <v>1.8748457138591372</v>
          </cell>
          <cell r="W1484">
            <v>0.34372171420750852</v>
          </cell>
          <cell r="X1484">
            <v>4.4193823959090333</v>
          </cell>
          <cell r="Y1484">
            <v>4.3128912538389361</v>
          </cell>
          <cell r="Z1484">
            <v>4.2114114596309609</v>
          </cell>
        </row>
        <row r="1485">
          <cell r="A1485" t="str">
            <v>Cigales DO</v>
          </cell>
        </row>
        <row r="1486">
          <cell r="B1486" t="str">
            <v>La Legua</v>
          </cell>
        </row>
        <row r="1487">
          <cell r="A1487">
            <v>9330</v>
          </cell>
          <cell r="B1487">
            <v>244193</v>
          </cell>
          <cell r="C1487" t="str">
            <v>CIGALES DO  "Aleno" Joven tempranillo, La Legua</v>
          </cell>
          <cell r="D1487">
            <v>2013</v>
          </cell>
          <cell r="E1487" t="str">
            <v>rouge</v>
          </cell>
          <cell r="F1487" t="str">
            <v>75 cl</v>
          </cell>
          <cell r="G1487">
            <v>4.37</v>
          </cell>
          <cell r="H1487">
            <v>0</v>
          </cell>
          <cell r="I1487">
            <v>0</v>
          </cell>
          <cell r="J1487">
            <v>4.4699999999999997E-2</v>
          </cell>
          <cell r="K1487">
            <v>0</v>
          </cell>
          <cell r="L1487">
            <v>1.4999740686316883E-2</v>
          </cell>
          <cell r="M1487">
            <v>0.1</v>
          </cell>
          <cell r="N1487">
            <v>4.5296997406863166</v>
          </cell>
          <cell r="O1487">
            <v>5.3290585184544907</v>
          </cell>
          <cell r="P1487">
            <v>0.35</v>
          </cell>
          <cell r="Q1487">
            <v>6.968768831825102</v>
          </cell>
          <cell r="R1487">
            <v>8.4322102865083739</v>
          </cell>
          <cell r="S1487">
            <v>6.9421487603305776</v>
          </cell>
          <cell r="T1487">
            <v>8.3999999999999986</v>
          </cell>
          <cell r="U1487">
            <v>5.3290585184544907</v>
          </cell>
          <cell r="V1487">
            <v>2.412449019644261</v>
          </cell>
          <cell r="W1487">
            <v>0.34750753735351858</v>
          </cell>
          <cell r="X1487">
            <v>5.5922219020818718</v>
          </cell>
          <cell r="Y1487">
            <v>5.4574695670919482</v>
          </cell>
          <cell r="Z1487">
            <v>5.3290585184544907</v>
          </cell>
        </row>
        <row r="1488">
          <cell r="A1488">
            <v>9331</v>
          </cell>
          <cell r="B1488">
            <v>243191</v>
          </cell>
          <cell r="C1488" t="str">
            <v>CIGALES DO  "Aleno" Crianza, La Legua</v>
          </cell>
          <cell r="D1488">
            <v>2011</v>
          </cell>
          <cell r="E1488" t="str">
            <v>rouge</v>
          </cell>
          <cell r="F1488" t="str">
            <v>75 cl</v>
          </cell>
          <cell r="G1488">
            <v>6.87</v>
          </cell>
          <cell r="H1488">
            <v>0</v>
          </cell>
          <cell r="I1488">
            <v>0</v>
          </cell>
          <cell r="J1488">
            <v>4.4699999999999997E-2</v>
          </cell>
          <cell r="K1488">
            <v>0</v>
          </cell>
          <cell r="L1488">
            <v>1.4999740686316883E-2</v>
          </cell>
          <cell r="M1488">
            <v>0.1</v>
          </cell>
          <cell r="N1488">
            <v>7.0296997406863166</v>
          </cell>
          <cell r="O1488">
            <v>8.2702349890427254</v>
          </cell>
          <cell r="P1488">
            <v>0.35</v>
          </cell>
          <cell r="Q1488">
            <v>10.814922677978949</v>
          </cell>
          <cell r="R1488">
            <v>13.086056440354527</v>
          </cell>
          <cell r="S1488">
            <v>10</v>
          </cell>
          <cell r="T1488">
            <v>12.1</v>
          </cell>
          <cell r="U1488">
            <v>8.2702349890427254</v>
          </cell>
          <cell r="V1488">
            <v>2.9703002593136834</v>
          </cell>
          <cell r="W1488">
            <v>0.29703002593136835</v>
          </cell>
          <cell r="X1488">
            <v>8.6786416551682919</v>
          </cell>
          <cell r="Y1488">
            <v>8.4695177598630327</v>
          </cell>
          <cell r="Z1488">
            <v>8.2702349890427254</v>
          </cell>
        </row>
        <row r="1489">
          <cell r="A1489">
            <v>9332</v>
          </cell>
          <cell r="B1489">
            <v>243194</v>
          </cell>
          <cell r="C1489" t="str">
            <v>CIGALES DO  "Aleno" Crianza, La Legua</v>
          </cell>
          <cell r="D1489">
            <v>2014</v>
          </cell>
          <cell r="E1489" t="str">
            <v>rouge</v>
          </cell>
          <cell r="F1489" t="str">
            <v>75 cl</v>
          </cell>
          <cell r="G1489">
            <v>7.16</v>
          </cell>
          <cell r="H1489">
            <v>0</v>
          </cell>
          <cell r="I1489">
            <v>0</v>
          </cell>
          <cell r="J1489">
            <v>4.4699999999999997E-2</v>
          </cell>
          <cell r="K1489">
            <v>0</v>
          </cell>
          <cell r="L1489">
            <v>1.4999740686316883E-2</v>
          </cell>
          <cell r="M1489">
            <v>0.1</v>
          </cell>
          <cell r="N1489">
            <v>7.3196997406863167</v>
          </cell>
          <cell r="O1489">
            <v>8.6114114596309612</v>
          </cell>
          <cell r="P1489">
            <v>0.35</v>
          </cell>
          <cell r="Q1489">
            <v>11.261076524132795</v>
          </cell>
          <cell r="R1489">
            <v>13.625902594200682</v>
          </cell>
          <cell r="S1489">
            <v>10.413223140495868</v>
          </cell>
          <cell r="T1489">
            <v>12.6</v>
          </cell>
          <cell r="U1489">
            <v>8.6114114596309612</v>
          </cell>
          <cell r="V1489">
            <v>3.093523399809551</v>
          </cell>
          <cell r="W1489">
            <v>0.29707645347377437</v>
          </cell>
          <cell r="X1489">
            <v>9.0366663465263155</v>
          </cell>
          <cell r="Y1489">
            <v>8.8189153502244775</v>
          </cell>
          <cell r="Z1489">
            <v>8.6114114596309612</v>
          </cell>
        </row>
        <row r="1490">
          <cell r="A1490">
            <v>9333</v>
          </cell>
          <cell r="B1490">
            <v>242196</v>
          </cell>
          <cell r="C1490" t="str">
            <v>CIGALES DO  "Aleno" Rosato La Legua</v>
          </cell>
          <cell r="D1490">
            <v>2016</v>
          </cell>
          <cell r="E1490" t="str">
            <v>rosé</v>
          </cell>
          <cell r="F1490" t="str">
            <v>75 cl</v>
          </cell>
          <cell r="G1490">
            <v>5.27</v>
          </cell>
          <cell r="H1490">
            <v>0</v>
          </cell>
          <cell r="I1490">
            <v>0</v>
          </cell>
          <cell r="J1490">
            <v>4.4699999999999997E-2</v>
          </cell>
          <cell r="K1490">
            <v>0</v>
          </cell>
          <cell r="L1490">
            <v>1.4999740686316883E-2</v>
          </cell>
          <cell r="M1490">
            <v>0.1</v>
          </cell>
          <cell r="N1490">
            <v>5.4296997406863161</v>
          </cell>
          <cell r="O1490">
            <v>6.3878820478662544</v>
          </cell>
          <cell r="P1490">
            <v>0.35</v>
          </cell>
          <cell r="Q1490">
            <v>8.3533842164404852</v>
          </cell>
          <cell r="R1490">
            <v>10.107594901892988</v>
          </cell>
          <cell r="S1490">
            <v>8.1818181818181817</v>
          </cell>
          <cell r="T1490">
            <v>9.9</v>
          </cell>
          <cell r="U1490">
            <v>6.3878820478662544</v>
          </cell>
          <cell r="V1490">
            <v>2.7521184411318655</v>
          </cell>
          <cell r="W1490">
            <v>0.33637003169389468</v>
          </cell>
          <cell r="X1490">
            <v>6.7033330131929825</v>
          </cell>
          <cell r="Y1490">
            <v>6.5418069164895378</v>
          </cell>
          <cell r="Z1490">
            <v>6.3878820478662544</v>
          </cell>
        </row>
        <row r="1491">
          <cell r="A1491">
            <v>9334</v>
          </cell>
          <cell r="B1491">
            <v>244224</v>
          </cell>
          <cell r="C1491" t="str">
            <v>CIGALES DO  "El Transformador"  La Legua</v>
          </cell>
          <cell r="D1491">
            <v>2014</v>
          </cell>
          <cell r="E1491" t="str">
            <v>rouge</v>
          </cell>
          <cell r="F1491" t="str">
            <v>75 cl</v>
          </cell>
          <cell r="G1491">
            <v>6.19</v>
          </cell>
          <cell r="H1491">
            <v>0</v>
          </cell>
          <cell r="I1491">
            <v>0</v>
          </cell>
          <cell r="J1491">
            <v>4.4699999999999997E-2</v>
          </cell>
          <cell r="K1491">
            <v>0</v>
          </cell>
          <cell r="L1491">
            <v>1.4999740686316883E-2</v>
          </cell>
          <cell r="M1491">
            <v>0.1</v>
          </cell>
          <cell r="N1491">
            <v>6.3496997406863169</v>
          </cell>
          <cell r="O1491">
            <v>7.4702349890427264</v>
          </cell>
          <cell r="P1491">
            <v>0.35</v>
          </cell>
          <cell r="Q1491">
            <v>9.7687688318251027</v>
          </cell>
          <cell r="R1491">
            <v>11.820210286508374</v>
          </cell>
          <cell r="S1491">
            <v>9.0082644628099171</v>
          </cell>
          <cell r="T1491">
            <v>10.9</v>
          </cell>
          <cell r="U1491">
            <v>7.4702349890427264</v>
          </cell>
          <cell r="V1491">
            <v>2.6585647221236002</v>
          </cell>
          <cell r="W1491">
            <v>0.29512507465775745</v>
          </cell>
          <cell r="X1491">
            <v>7.8391354823287855</v>
          </cell>
          <cell r="Y1491">
            <v>7.6502406514292982</v>
          </cell>
          <cell r="Z1491">
            <v>7.4702349890427264</v>
          </cell>
        </row>
        <row r="1492">
          <cell r="A1492" t="str">
            <v>Ribera del Duero D.O.</v>
          </cell>
        </row>
        <row r="1493">
          <cell r="B1493" t="str">
            <v>Bodegas Comenge</v>
          </cell>
        </row>
        <row r="1494">
          <cell r="A1494">
            <v>9340</v>
          </cell>
          <cell r="C1494" t="str">
            <v>Comenge Verdejo blanco</v>
          </cell>
          <cell r="D1494">
            <v>2012</v>
          </cell>
          <cell r="E1494" t="str">
            <v>blanc</v>
          </cell>
          <cell r="F1494" t="str">
            <v>75 cl</v>
          </cell>
          <cell r="G1494">
            <v>4.99</v>
          </cell>
          <cell r="H1494">
            <v>0</v>
          </cell>
          <cell r="I1494">
            <v>0</v>
          </cell>
          <cell r="J1494">
            <v>4.4699999999999997E-2</v>
          </cell>
          <cell r="K1494">
            <v>0</v>
          </cell>
          <cell r="L1494">
            <v>1.4999740686316883E-2</v>
          </cell>
          <cell r="M1494">
            <v>0.1</v>
          </cell>
          <cell r="N1494">
            <v>5.1496997406863168</v>
          </cell>
          <cell r="O1494">
            <v>5.8937644008074317</v>
          </cell>
          <cell r="P1494">
            <v>0.35</v>
          </cell>
          <cell r="Q1494">
            <v>7.922614985671256</v>
          </cell>
          <cell r="R1494">
            <v>9.5863641326622187</v>
          </cell>
          <cell r="S1494">
            <v>8.0165289256198342</v>
          </cell>
          <cell r="T1494">
            <v>9.6999999999999993</v>
          </cell>
          <cell r="U1494">
            <v>5.8937644008074317</v>
          </cell>
          <cell r="V1494">
            <v>2.8668291849335175</v>
          </cell>
          <cell r="W1494">
            <v>0.35761477461541819</v>
          </cell>
          <cell r="X1494">
            <v>6.3576540008473046</v>
          </cell>
          <cell r="Y1494">
            <v>6.2044575188991775</v>
          </cell>
          <cell r="Z1494">
            <v>6.0584702831603732</v>
          </cell>
          <cell r="AA1494">
            <v>6.9338404715381552</v>
          </cell>
        </row>
        <row r="1495">
          <cell r="A1495">
            <v>9341</v>
          </cell>
          <cell r="C1495" t="str">
            <v>Comenge Crianza (100% Tempranillo)</v>
          </cell>
          <cell r="D1495">
            <v>2004</v>
          </cell>
          <cell r="E1495" t="str">
            <v>rouge</v>
          </cell>
          <cell r="F1495" t="str">
            <v>75 cl</v>
          </cell>
          <cell r="G1495">
            <v>9.52</v>
          </cell>
          <cell r="H1495">
            <v>0</v>
          </cell>
          <cell r="I1495">
            <v>0</v>
          </cell>
          <cell r="J1495">
            <v>4.4699999999999997E-2</v>
          </cell>
          <cell r="K1495">
            <v>0</v>
          </cell>
          <cell r="L1495">
            <v>1.4999740686316883E-2</v>
          </cell>
          <cell r="M1495">
            <v>0.1</v>
          </cell>
          <cell r="N1495">
            <v>9.679699740686317</v>
          </cell>
          <cell r="O1495">
            <v>11.223176165513314</v>
          </cell>
          <cell r="P1495">
            <v>0.35</v>
          </cell>
          <cell r="Q1495">
            <v>14.891845754902025</v>
          </cell>
          <cell r="R1495">
            <v>18.01913336343145</v>
          </cell>
          <cell r="S1495">
            <v>14.62809917355372</v>
          </cell>
          <cell r="T1495">
            <v>17.7</v>
          </cell>
          <cell r="U1495">
            <v>11.223176165513314</v>
          </cell>
          <cell r="V1495">
            <v>4.9483994328674026</v>
          </cell>
          <cell r="W1495">
            <v>0.33828041320731961</v>
          </cell>
          <cell r="X1495">
            <v>11.950246593439896</v>
          </cell>
          <cell r="Y1495">
            <v>11.662288844200383</v>
          </cell>
          <cell r="Z1495">
            <v>11.387882047866256</v>
          </cell>
          <cell r="AC1495">
            <v>76</v>
          </cell>
          <cell r="AD1495" t="e">
            <v>#REF!</v>
          </cell>
          <cell r="AE1495" t="e">
            <v>#REF!</v>
          </cell>
          <cell r="AF1495" t="e">
            <v>#REF!</v>
          </cell>
          <cell r="AG1495" t="e">
            <v>#REF!</v>
          </cell>
          <cell r="AH1495" t="e">
            <v>#REF!</v>
          </cell>
          <cell r="AI1495" t="e">
            <v>#REF!</v>
          </cell>
          <cell r="AJ1495" t="e">
            <v>#REF!</v>
          </cell>
          <cell r="AK1495" t="e">
            <v>#REF!</v>
          </cell>
          <cell r="AM1495" t="e">
            <v>#REF!</v>
          </cell>
          <cell r="AN1495" t="e">
            <v>#REF!</v>
          </cell>
        </row>
        <row r="1496">
          <cell r="A1496">
            <v>9342</v>
          </cell>
          <cell r="C1496" t="str">
            <v>Comenge Crianza (100% Tempranillo)</v>
          </cell>
          <cell r="D1496">
            <v>2010</v>
          </cell>
          <cell r="E1496" t="str">
            <v>rouge</v>
          </cell>
          <cell r="F1496" t="str">
            <v>75 cl</v>
          </cell>
          <cell r="G1496">
            <v>9.52</v>
          </cell>
          <cell r="H1496">
            <v>0</v>
          </cell>
          <cell r="I1496">
            <v>0</v>
          </cell>
          <cell r="J1496">
            <v>4.4699999999999997E-2</v>
          </cell>
          <cell r="K1496">
            <v>0</v>
          </cell>
          <cell r="L1496">
            <v>1.4999740686316883E-2</v>
          </cell>
          <cell r="M1496">
            <v>0.1</v>
          </cell>
          <cell r="N1496">
            <v>9.679699740686317</v>
          </cell>
          <cell r="O1496">
            <v>11.223176165513314</v>
          </cell>
          <cell r="P1496">
            <v>0.35</v>
          </cell>
          <cell r="Q1496">
            <v>14.891845754902025</v>
          </cell>
          <cell r="R1496">
            <v>18.01913336343145</v>
          </cell>
          <cell r="S1496">
            <v>14.62809917355372</v>
          </cell>
          <cell r="T1496">
            <v>17.7</v>
          </cell>
          <cell r="U1496">
            <v>11.223176165513314</v>
          </cell>
          <cell r="V1496">
            <v>4.9483994328674026</v>
          </cell>
          <cell r="W1496">
            <v>0.33828041320731961</v>
          </cell>
          <cell r="X1496">
            <v>11.950246593439896</v>
          </cell>
          <cell r="Y1496">
            <v>11.662288844200383</v>
          </cell>
          <cell r="Z1496">
            <v>11.387882047866256</v>
          </cell>
          <cell r="AC1496">
            <v>76</v>
          </cell>
          <cell r="AD1496" t="e">
            <v>#REF!</v>
          </cell>
          <cell r="AE1496" t="e">
            <v>#REF!</v>
          </cell>
          <cell r="AF1496" t="e">
            <v>#REF!</v>
          </cell>
          <cell r="AG1496" t="e">
            <v>#REF!</v>
          </cell>
          <cell r="AH1496" t="e">
            <v>#REF!</v>
          </cell>
          <cell r="AI1496" t="e">
            <v>#REF!</v>
          </cell>
          <cell r="AJ1496" t="e">
            <v>#REF!</v>
          </cell>
          <cell r="AK1496" t="e">
            <v>#REF!</v>
          </cell>
          <cell r="AM1496" t="e">
            <v>#REF!</v>
          </cell>
          <cell r="AN1496" t="e">
            <v>#REF!</v>
          </cell>
        </row>
        <row r="1497">
          <cell r="A1497">
            <v>9343</v>
          </cell>
          <cell r="C1497" t="str">
            <v>Biberius Roble</v>
          </cell>
          <cell r="D1497">
            <v>2012</v>
          </cell>
          <cell r="E1497" t="str">
            <v>rouge</v>
          </cell>
          <cell r="F1497" t="str">
            <v>75 cl</v>
          </cell>
          <cell r="G1497">
            <v>4.9000000000000004</v>
          </cell>
          <cell r="H1497">
            <v>0</v>
          </cell>
          <cell r="I1497">
            <v>0</v>
          </cell>
          <cell r="J1497">
            <v>4.4699999999999997E-2</v>
          </cell>
          <cell r="K1497">
            <v>0</v>
          </cell>
          <cell r="L1497">
            <v>1.4999740686316883E-2</v>
          </cell>
          <cell r="M1497">
            <v>0.1</v>
          </cell>
          <cell r="N1497">
            <v>5.0596997406863169</v>
          </cell>
          <cell r="O1497">
            <v>5.7878820478662556</v>
          </cell>
          <cell r="P1497">
            <v>0.35</v>
          </cell>
          <cell r="Q1497">
            <v>7.784153447209718</v>
          </cell>
          <cell r="R1497">
            <v>9.4188256711237592</v>
          </cell>
          <cell r="S1497">
            <v>7.8099173553719003</v>
          </cell>
          <cell r="T1497">
            <v>9.4499999999999993</v>
          </cell>
          <cell r="U1497">
            <v>5.7878820478662556</v>
          </cell>
          <cell r="V1497">
            <v>2.7502176146855835</v>
          </cell>
          <cell r="W1497">
            <v>0.35214426600736043</v>
          </cell>
          <cell r="X1497">
            <v>6.246542889736193</v>
          </cell>
          <cell r="Y1497">
            <v>6.096023783959418</v>
          </cell>
          <cell r="Z1497">
            <v>5.9525879302191962</v>
          </cell>
          <cell r="AC1497">
            <v>76</v>
          </cell>
          <cell r="AD1497">
            <v>0</v>
          </cell>
          <cell r="AE1497">
            <v>0</v>
          </cell>
          <cell r="AF1497" t="e">
            <v>#REF!</v>
          </cell>
          <cell r="AG1497">
            <v>0</v>
          </cell>
          <cell r="AH1497" t="e">
            <v>#DIV/0!</v>
          </cell>
          <cell r="AI1497" t="e">
            <v>#REF!</v>
          </cell>
          <cell r="AJ1497">
            <v>0</v>
          </cell>
          <cell r="AK1497" t="e">
            <v>#DIV/0!</v>
          </cell>
          <cell r="AM1497">
            <v>0</v>
          </cell>
          <cell r="AN1497">
            <v>0</v>
          </cell>
        </row>
        <row r="1498">
          <cell r="A1498">
            <v>9344</v>
          </cell>
          <cell r="C1498" t="str">
            <v>Biberius Crianza</v>
          </cell>
          <cell r="D1498">
            <v>2009</v>
          </cell>
          <cell r="E1498" t="str">
            <v>rouge</v>
          </cell>
          <cell r="F1498" t="str">
            <v>75 cl</v>
          </cell>
          <cell r="G1498">
            <v>6.25</v>
          </cell>
          <cell r="H1498">
            <v>0</v>
          </cell>
          <cell r="I1498">
            <v>0</v>
          </cell>
          <cell r="J1498">
            <v>4.4699999999999997E-2</v>
          </cell>
          <cell r="K1498">
            <v>0</v>
          </cell>
          <cell r="L1498">
            <v>1.4999740686316883E-2</v>
          </cell>
          <cell r="M1498">
            <v>0.1</v>
          </cell>
          <cell r="N1498">
            <v>6.4096997406863165</v>
          </cell>
          <cell r="O1498">
            <v>7.3761173419839023</v>
          </cell>
          <cell r="P1498">
            <v>0.35</v>
          </cell>
          <cell r="Q1498">
            <v>9.8610765241327947</v>
          </cell>
          <cell r="R1498">
            <v>11.931902594200681</v>
          </cell>
          <cell r="S1498">
            <v>9.6694214876033051</v>
          </cell>
          <cell r="T1498">
            <v>11.7</v>
          </cell>
          <cell r="U1498">
            <v>7.3761173419839023</v>
          </cell>
          <cell r="V1498">
            <v>3.2597217469169886</v>
          </cell>
          <cell r="W1498">
            <v>0.33711652254440655</v>
          </cell>
          <cell r="X1498">
            <v>7.9132095564028591</v>
          </cell>
          <cell r="Y1498">
            <v>7.7225298080558034</v>
          </cell>
          <cell r="Z1498">
            <v>7.5408232243368429</v>
          </cell>
          <cell r="AC1498">
            <v>76</v>
          </cell>
          <cell r="AD1498">
            <v>577.85123966942149</v>
          </cell>
          <cell r="AE1498">
            <v>25.824827374618071</v>
          </cell>
          <cell r="AF1498" t="e">
            <v>#REF!</v>
          </cell>
          <cell r="AG1498">
            <v>6.9697223140495863</v>
          </cell>
          <cell r="AH1498">
            <v>0.27978483008317395</v>
          </cell>
          <cell r="AI1498" t="e">
            <v>#REF!</v>
          </cell>
          <cell r="AJ1498">
            <v>6.6528925619834709</v>
          </cell>
          <cell r="AK1498">
            <v>0.2454861259341064</v>
          </cell>
          <cell r="AM1498">
            <v>7.6033057851239665</v>
          </cell>
          <cell r="AN1498">
            <v>6.8429752066115697</v>
          </cell>
        </row>
        <row r="1499">
          <cell r="B1499" t="str">
            <v>Del Vino al Agua</v>
          </cell>
        </row>
        <row r="1500">
          <cell r="A1500">
            <v>9345</v>
          </cell>
          <cell r="B1500">
            <v>249886</v>
          </cell>
          <cell r="C1500" t="str">
            <v>Ribera del Duero DO  "ENE"  Roble, Del Vino al Agua</v>
          </cell>
          <cell r="D1500">
            <v>2016</v>
          </cell>
          <cell r="E1500" t="str">
            <v>rouge</v>
          </cell>
          <cell r="F1500" t="str">
            <v>75 cl</v>
          </cell>
          <cell r="G1500">
            <v>6.44</v>
          </cell>
          <cell r="H1500">
            <v>0</v>
          </cell>
          <cell r="I1500">
            <v>0</v>
          </cell>
          <cell r="J1500">
            <v>4.4699999999999997E-2</v>
          </cell>
          <cell r="K1500">
            <v>0</v>
          </cell>
          <cell r="L1500">
            <v>1.4999740686316883E-2</v>
          </cell>
          <cell r="M1500">
            <v>0.1</v>
          </cell>
          <cell r="N1500">
            <v>6.5996997406863169</v>
          </cell>
          <cell r="O1500">
            <v>7.7643526361015498</v>
          </cell>
          <cell r="P1500">
            <v>0.35</v>
          </cell>
          <cell r="Q1500">
            <v>10.153384216440488</v>
          </cell>
          <cell r="R1500">
            <v>12.28559490189299</v>
          </cell>
          <cell r="S1500">
            <v>9.5041322314049594</v>
          </cell>
          <cell r="T1500">
            <v>11.5</v>
          </cell>
          <cell r="U1500">
            <v>7.7643526361015498</v>
          </cell>
          <cell r="V1500">
            <v>2.9044324907186425</v>
          </cell>
          <cell r="W1500">
            <v>0.30559680989300497</v>
          </cell>
          <cell r="X1500">
            <v>8.147777457637428</v>
          </cell>
          <cell r="Y1500">
            <v>7.9514454707064059</v>
          </cell>
          <cell r="Z1500">
            <v>7.7643526361015498</v>
          </cell>
          <cell r="AA1500">
            <v>9.1345325130606465</v>
          </cell>
        </row>
        <row r="1501">
          <cell r="A1501" t="str">
            <v>Rueda D.O.</v>
          </cell>
        </row>
        <row r="1502">
          <cell r="B1502" t="str">
            <v>Bodegas Val de Vid</v>
          </cell>
        </row>
        <row r="1503">
          <cell r="A1503">
            <v>9334</v>
          </cell>
          <cell r="C1503" t="str">
            <v>RUEDA DO  "Eylo",   Bodegas Val de Vid</v>
          </cell>
          <cell r="D1503">
            <v>2014</v>
          </cell>
          <cell r="E1503" t="str">
            <v>blanc</v>
          </cell>
          <cell r="F1503" t="str">
            <v>75 cl</v>
          </cell>
          <cell r="G1503">
            <v>4.8600000000000003</v>
          </cell>
          <cell r="H1503">
            <v>0</v>
          </cell>
          <cell r="I1503">
            <v>0</v>
          </cell>
          <cell r="J1503">
            <v>4.4699999999999997E-2</v>
          </cell>
          <cell r="K1503">
            <v>0</v>
          </cell>
          <cell r="L1503">
            <v>1.4999740686316883E-2</v>
          </cell>
          <cell r="M1503">
            <v>0.1</v>
          </cell>
          <cell r="N1503">
            <v>5.0196997406863169</v>
          </cell>
          <cell r="O1503">
            <v>5.740823224336844</v>
          </cell>
          <cell r="P1503">
            <v>0.35</v>
          </cell>
          <cell r="Q1503">
            <v>7.7226149856712567</v>
          </cell>
          <cell r="R1503">
            <v>9.3443641326622195</v>
          </cell>
          <cell r="S1503">
            <v>7.6033057851239665</v>
          </cell>
          <cell r="T1503">
            <v>9.1999999999999993</v>
          </cell>
          <cell r="U1503">
            <v>5.740823224336844</v>
          </cell>
          <cell r="V1503">
            <v>2.5836060444376496</v>
          </cell>
          <cell r="W1503">
            <v>0.33980036019234305</v>
          </cell>
          <cell r="X1503">
            <v>6.1971601736868109</v>
          </cell>
          <cell r="Y1503">
            <v>6.047831012875081</v>
          </cell>
          <cell r="Z1503">
            <v>5.9055291066897846</v>
          </cell>
        </row>
        <row r="1504">
          <cell r="A1504">
            <v>9335</v>
          </cell>
          <cell r="B1504">
            <v>248536</v>
          </cell>
          <cell r="C1504" t="str">
            <v>RUEDA DO  "Verderrubi"   Dominio de Verderrubi</v>
          </cell>
          <cell r="D1504">
            <v>2016</v>
          </cell>
          <cell r="E1504" t="str">
            <v>blanc</v>
          </cell>
          <cell r="F1504" t="str">
            <v>75 cl</v>
          </cell>
          <cell r="G1504">
            <v>5.2</v>
          </cell>
          <cell r="H1504">
            <v>0</v>
          </cell>
          <cell r="I1504">
            <v>0</v>
          </cell>
          <cell r="J1504">
            <v>4.4699999999999997E-2</v>
          </cell>
          <cell r="K1504">
            <v>0</v>
          </cell>
          <cell r="L1504">
            <v>1.4999740686316883E-2</v>
          </cell>
          <cell r="M1504">
            <v>0.1</v>
          </cell>
          <cell r="N1504">
            <v>5.3596997406863167</v>
          </cell>
          <cell r="O1504">
            <v>6.1408232243368435</v>
          </cell>
          <cell r="P1504">
            <v>0.35</v>
          </cell>
          <cell r="Q1504">
            <v>8.2456919087481797</v>
          </cell>
          <cell r="R1504">
            <v>9.9772872095852971</v>
          </cell>
          <cell r="S1504">
            <v>8.0165289256198342</v>
          </cell>
          <cell r="T1504">
            <v>9.6999999999999993</v>
          </cell>
          <cell r="U1504">
            <v>6.1408232243368435</v>
          </cell>
          <cell r="V1504">
            <v>2.6568291849335175</v>
          </cell>
          <cell r="W1504">
            <v>0.33141889832675842</v>
          </cell>
          <cell r="X1504">
            <v>6.6169132601065632</v>
          </cell>
          <cell r="Y1504">
            <v>6.4574695670919482</v>
          </cell>
          <cell r="Z1504">
            <v>6.3055291066897849</v>
          </cell>
        </row>
        <row r="1505">
          <cell r="A1505" t="str">
            <v>Bierzo D.O.</v>
          </cell>
        </row>
        <row r="1506">
          <cell r="A1506">
            <v>9315</v>
          </cell>
          <cell r="C1506" t="str">
            <v>Pittacum (Mencia 100%)</v>
          </cell>
          <cell r="D1506">
            <v>2007</v>
          </cell>
          <cell r="E1506" t="str">
            <v>rouge</v>
          </cell>
          <cell r="F1506" t="str">
            <v>75 cl</v>
          </cell>
          <cell r="G1506">
            <v>7.99</v>
          </cell>
          <cell r="H1506">
            <v>0</v>
          </cell>
          <cell r="I1506">
            <v>0</v>
          </cell>
          <cell r="J1506">
            <v>4.4699999999999997E-2</v>
          </cell>
          <cell r="K1506">
            <v>0</v>
          </cell>
          <cell r="L1506">
            <v>1.4999740686316883E-2</v>
          </cell>
          <cell r="M1506">
            <v>0.1</v>
          </cell>
          <cell r="N1506">
            <v>8.1496997406863176</v>
          </cell>
          <cell r="O1506">
            <v>9.4231761655133148</v>
          </cell>
          <cell r="P1506">
            <v>0.35</v>
          </cell>
          <cell r="Q1506">
            <v>12.537999601055873</v>
          </cell>
          <cell r="R1506">
            <v>15.170979517277605</v>
          </cell>
          <cell r="S1506">
            <v>12.479338842975206</v>
          </cell>
          <cell r="T1506">
            <v>15.1</v>
          </cell>
          <cell r="U1506">
            <v>9.4231761655133148</v>
          </cell>
          <cell r="V1506">
            <v>4.3296391022888887</v>
          </cell>
          <cell r="W1506">
            <v>0.34694459031586461</v>
          </cell>
          <cell r="X1506">
            <v>10.061357704551009</v>
          </cell>
          <cell r="Y1506">
            <v>9.8189153502244793</v>
          </cell>
          <cell r="Z1506">
            <v>9.5878820478662554</v>
          </cell>
        </row>
        <row r="1507">
          <cell r="B1507" t="str">
            <v>Bodegas La Legua</v>
          </cell>
        </row>
        <row r="1508">
          <cell r="A1508">
            <v>9316</v>
          </cell>
          <cell r="B1508">
            <v>245995</v>
          </cell>
          <cell r="C1508" t="str">
            <v>BIERZO DO  "Armas de Guerra"  godello, Vinos del Bierzo</v>
          </cell>
          <cell r="D1508">
            <v>2015</v>
          </cell>
          <cell r="E1508" t="str">
            <v>blanc</v>
          </cell>
          <cell r="F1508" t="str">
            <v>75 cl</v>
          </cell>
          <cell r="G1508">
            <v>4.92</v>
          </cell>
          <cell r="H1508">
            <v>0</v>
          </cell>
          <cell r="I1508">
            <v>0</v>
          </cell>
          <cell r="J1508">
            <v>4.4699999999999997E-2</v>
          </cell>
          <cell r="K1508">
            <v>0</v>
          </cell>
          <cell r="L1508">
            <v>1.4999740686316883E-2</v>
          </cell>
          <cell r="M1508">
            <v>0.1</v>
          </cell>
          <cell r="N1508">
            <v>5.0796997406863165</v>
          </cell>
          <cell r="O1508">
            <v>5.8114114596309614</v>
          </cell>
          <cell r="P1508">
            <v>0.35</v>
          </cell>
          <cell r="Q1508">
            <v>7.8149226779789478</v>
          </cell>
          <cell r="R1508">
            <v>9.4560564403545264</v>
          </cell>
          <cell r="S1508">
            <v>7.8512396694214877</v>
          </cell>
          <cell r="T1508">
            <v>9.5</v>
          </cell>
          <cell r="U1508">
            <v>5.8114114596309614</v>
          </cell>
          <cell r="V1508">
            <v>2.7715399287351712</v>
          </cell>
          <cell r="W1508">
            <v>0.35300666460732177</v>
          </cell>
          <cell r="X1508">
            <v>6.2712342477608845</v>
          </cell>
          <cell r="Y1508">
            <v>6.1201201695015861</v>
          </cell>
          <cell r="Z1508">
            <v>5.976117341983902</v>
          </cell>
        </row>
        <row r="1509">
          <cell r="A1509">
            <v>9317</v>
          </cell>
          <cell r="B1509">
            <v>245983</v>
          </cell>
          <cell r="C1509" t="str">
            <v>BIERZO DO  "Armas de Guerra"  godello, Vinos del Bierzo</v>
          </cell>
          <cell r="D1509">
            <v>2013</v>
          </cell>
          <cell r="E1509" t="str">
            <v>blanc</v>
          </cell>
          <cell r="F1509" t="str">
            <v>75 cl</v>
          </cell>
          <cell r="G1509">
            <v>4.67</v>
          </cell>
          <cell r="H1509">
            <v>0</v>
          </cell>
          <cell r="I1509">
            <v>0</v>
          </cell>
          <cell r="J1509">
            <v>4.4699999999999997E-2</v>
          </cell>
          <cell r="K1509">
            <v>0</v>
          </cell>
          <cell r="L1509">
            <v>1.4999740686316883E-2</v>
          </cell>
          <cell r="M1509">
            <v>0.1</v>
          </cell>
          <cell r="N1509">
            <v>4.8296997406863165</v>
          </cell>
          <cell r="O1509">
            <v>5.5172938125721371</v>
          </cell>
          <cell r="P1509">
            <v>0.35</v>
          </cell>
          <cell r="Q1509">
            <v>7.4303072933635637</v>
          </cell>
          <cell r="R1509">
            <v>8.9906718249699118</v>
          </cell>
          <cell r="S1509">
            <v>7.5206611570247937</v>
          </cell>
          <cell r="T1509">
            <v>9.1</v>
          </cell>
          <cell r="U1509">
            <v>5.5172938125721371</v>
          </cell>
          <cell r="V1509">
            <v>2.6909614163384772</v>
          </cell>
          <cell r="W1509">
            <v>0.35780915535929203</v>
          </cell>
          <cell r="X1509">
            <v>5.962592272452242</v>
          </cell>
          <cell r="Y1509">
            <v>5.8189153502244784</v>
          </cell>
          <cell r="Z1509">
            <v>5.6819996949250786</v>
          </cell>
        </row>
        <row r="1510">
          <cell r="A1510">
            <v>9318</v>
          </cell>
          <cell r="B1510">
            <v>245993</v>
          </cell>
          <cell r="C1510" t="str">
            <v>BIERZO DO  "Armas de Guerra"  Roble, Vinos del Bierzo</v>
          </cell>
          <cell r="D1510">
            <v>2013</v>
          </cell>
          <cell r="E1510" t="str">
            <v>rouge</v>
          </cell>
          <cell r="F1510" t="str">
            <v>75 cl</v>
          </cell>
          <cell r="G1510">
            <v>4.67</v>
          </cell>
          <cell r="H1510">
            <v>0</v>
          </cell>
          <cell r="I1510">
            <v>0</v>
          </cell>
          <cell r="J1510">
            <v>4.4699999999999997E-2</v>
          </cell>
          <cell r="K1510">
            <v>0</v>
          </cell>
          <cell r="L1510">
            <v>1.4999740686316883E-2</v>
          </cell>
          <cell r="M1510">
            <v>0.1</v>
          </cell>
          <cell r="N1510">
            <v>4.8296997406863165</v>
          </cell>
          <cell r="O1510">
            <v>5.5172938125721371</v>
          </cell>
          <cell r="P1510">
            <v>0.35</v>
          </cell>
          <cell r="Q1510">
            <v>7.4303072933635637</v>
          </cell>
          <cell r="R1510">
            <v>8.9906718249699118</v>
          </cell>
          <cell r="S1510">
            <v>7.5206611570247937</v>
          </cell>
          <cell r="T1510">
            <v>9.1</v>
          </cell>
          <cell r="U1510">
            <v>5.5172938125721371</v>
          </cell>
          <cell r="V1510">
            <v>2.6909614163384772</v>
          </cell>
          <cell r="W1510">
            <v>0.35780915535929203</v>
          </cell>
          <cell r="X1510">
            <v>5.962592272452242</v>
          </cell>
          <cell r="Y1510">
            <v>5.8189153502244784</v>
          </cell>
          <cell r="Z1510">
            <v>5.6819996949250786</v>
          </cell>
        </row>
        <row r="1511">
          <cell r="A1511" t="str">
            <v>RIOJA</v>
          </cell>
          <cell r="AC1511">
            <v>76</v>
          </cell>
          <cell r="AD1511" t="e">
            <v>#REF!</v>
          </cell>
          <cell r="AE1511" t="e">
            <v>#REF!</v>
          </cell>
          <cell r="AF1511" t="e">
            <v>#REF!</v>
          </cell>
          <cell r="AG1511" t="e">
            <v>#REF!</v>
          </cell>
          <cell r="AH1511" t="e">
            <v>#REF!</v>
          </cell>
          <cell r="AI1511" t="e">
            <v>#REF!</v>
          </cell>
          <cell r="AJ1511" t="e">
            <v>#REF!</v>
          </cell>
          <cell r="AK1511" t="e">
            <v>#REF!</v>
          </cell>
          <cell r="AM1511" t="e">
            <v>#REF!</v>
          </cell>
          <cell r="AN1511" t="e">
            <v>#REF!</v>
          </cell>
        </row>
        <row r="1512">
          <cell r="A1512" t="str">
            <v>Rioja Alavesa</v>
          </cell>
        </row>
        <row r="1513">
          <cell r="B1513" t="str">
            <v>Bodegas Altun</v>
          </cell>
          <cell r="AF1513" t="e">
            <v>#REF!</v>
          </cell>
          <cell r="AM1513">
            <v>0</v>
          </cell>
          <cell r="AN1513">
            <v>0</v>
          </cell>
        </row>
        <row r="1514">
          <cell r="A1514">
            <v>9355</v>
          </cell>
          <cell r="C1514" t="str">
            <v>Albiker (Tempranillo, Viura)</v>
          </cell>
          <cell r="D1514">
            <v>2007</v>
          </cell>
          <cell r="E1514" t="str">
            <v>rouge</v>
          </cell>
          <cell r="F1514" t="str">
            <v>75 cl</v>
          </cell>
          <cell r="G1514">
            <v>4.25</v>
          </cell>
          <cell r="H1514">
            <v>0</v>
          </cell>
          <cell r="I1514">
            <v>0</v>
          </cell>
          <cell r="J1514">
            <v>4.4699999999999997E-2</v>
          </cell>
          <cell r="K1514">
            <v>0</v>
          </cell>
          <cell r="L1514">
            <v>1.4999740686316883E-2</v>
          </cell>
          <cell r="M1514">
            <v>0.1</v>
          </cell>
          <cell r="N1514">
            <v>4.4096997406863165</v>
          </cell>
          <cell r="O1514">
            <v>5.0231761655133145</v>
          </cell>
          <cell r="P1514">
            <v>0.35</v>
          </cell>
          <cell r="Q1514">
            <v>6.7841534472097171</v>
          </cell>
          <cell r="R1514">
            <v>8.2088256711237566</v>
          </cell>
          <cell r="S1514">
            <v>6.9421487603305776</v>
          </cell>
          <cell r="T1514">
            <v>8.3999999999999986</v>
          </cell>
          <cell r="U1514">
            <v>5.0231761655133145</v>
          </cell>
          <cell r="V1514">
            <v>2.5324490196442611</v>
          </cell>
          <cell r="W1514">
            <v>0.36479325163923287</v>
          </cell>
          <cell r="X1514">
            <v>5.4440737539337238</v>
          </cell>
          <cell r="Y1514">
            <v>5.3128912538389361</v>
          </cell>
          <cell r="Z1514">
            <v>5.1878820478662551</v>
          </cell>
        </row>
        <row r="1515">
          <cell r="B1515" t="str">
            <v>Bodegas Palacios Renondo</v>
          </cell>
          <cell r="AF1515" t="e">
            <v>#REF!</v>
          </cell>
          <cell r="AM1515">
            <v>13.801652892561984</v>
          </cell>
          <cell r="AN1515">
            <v>12.421487603305787</v>
          </cell>
        </row>
        <row r="1516">
          <cell r="A1516">
            <v>9358</v>
          </cell>
          <cell r="C1516" t="str">
            <v>Malacapa</v>
          </cell>
          <cell r="D1516">
            <v>2012</v>
          </cell>
          <cell r="E1516" t="str">
            <v>rouge</v>
          </cell>
          <cell r="F1516" t="str">
            <v>75 cl</v>
          </cell>
          <cell r="G1516">
            <v>4.3499999999999996</v>
          </cell>
          <cell r="H1516">
            <v>0</v>
          </cell>
          <cell r="I1516">
            <v>0</v>
          </cell>
          <cell r="J1516">
            <v>4.4699999999999997E-2</v>
          </cell>
          <cell r="K1516">
            <v>0</v>
          </cell>
          <cell r="L1516">
            <v>1.4999740686316883E-2</v>
          </cell>
          <cell r="M1516">
            <v>0.1</v>
          </cell>
          <cell r="N1516">
            <v>4.5096997406863162</v>
          </cell>
          <cell r="O1516">
            <v>5.1408232243368435</v>
          </cell>
          <cell r="P1516">
            <v>0.35</v>
          </cell>
          <cell r="Q1516">
            <v>6.9379996010558704</v>
          </cell>
          <cell r="R1516">
            <v>8.3949795172776032</v>
          </cell>
          <cell r="S1516">
            <v>6.9421487603305776</v>
          </cell>
          <cell r="T1516">
            <v>8.3999999999999986</v>
          </cell>
          <cell r="U1516">
            <v>5.1408232243368435</v>
          </cell>
          <cell r="V1516">
            <v>2.4324490196442614</v>
          </cell>
          <cell r="W1516">
            <v>0.35038848973447101</v>
          </cell>
          <cell r="X1516">
            <v>5.5675305440571803</v>
          </cell>
          <cell r="Y1516">
            <v>5.4333731815497792</v>
          </cell>
          <cell r="Z1516">
            <v>5.3055291066897841</v>
          </cell>
        </row>
        <row r="1517">
          <cell r="A1517">
            <v>9356</v>
          </cell>
          <cell r="C1517" t="str">
            <v xml:space="preserve">Finca de los Arandinos </v>
          </cell>
          <cell r="D1517">
            <v>2012</v>
          </cell>
          <cell r="E1517" t="str">
            <v>rouge</v>
          </cell>
          <cell r="F1517" t="str">
            <v>75 cl</v>
          </cell>
          <cell r="G1517">
            <v>6.45</v>
          </cell>
          <cell r="H1517">
            <v>0</v>
          </cell>
          <cell r="I1517">
            <v>0</v>
          </cell>
          <cell r="J1517">
            <v>4.4699999999999997E-2</v>
          </cell>
          <cell r="K1517">
            <v>0</v>
          </cell>
          <cell r="L1517">
            <v>1.4999740686316883E-2</v>
          </cell>
          <cell r="M1517">
            <v>0.1</v>
          </cell>
          <cell r="N1517">
            <v>6.6096997406863167</v>
          </cell>
          <cell r="O1517">
            <v>7.6114114596309612</v>
          </cell>
          <cell r="P1517">
            <v>0.35</v>
          </cell>
          <cell r="Q1517">
            <v>10.168768831825103</v>
          </cell>
          <cell r="R1517">
            <v>12.304210286508374</v>
          </cell>
          <cell r="S1517">
            <v>10.24793388429752</v>
          </cell>
          <cell r="T1517">
            <v>12.399999999999999</v>
          </cell>
          <cell r="U1517">
            <v>7.6114114596309612</v>
          </cell>
          <cell r="V1517">
            <v>3.6382341436112036</v>
          </cell>
          <cell r="W1517">
            <v>0.35502123498141586</v>
          </cell>
          <cell r="X1517">
            <v>8.1601231366497728</v>
          </cell>
          <cell r="Y1517">
            <v>7.9634936634774904</v>
          </cell>
          <cell r="Z1517">
            <v>7.7761173419839018</v>
          </cell>
        </row>
        <row r="1518">
          <cell r="A1518">
            <v>9357</v>
          </cell>
          <cell r="C1518" t="str">
            <v>Propriedad (Garnacha, Tempranillo)</v>
          </cell>
          <cell r="D1518">
            <v>2007</v>
          </cell>
          <cell r="E1518" t="str">
            <v>rouge</v>
          </cell>
          <cell r="F1518" t="str">
            <v>75 cl</v>
          </cell>
          <cell r="G1518">
            <v>12.5</v>
          </cell>
          <cell r="H1518">
            <v>0</v>
          </cell>
          <cell r="I1518">
            <v>0</v>
          </cell>
          <cell r="J1518">
            <v>4.4699999999999997E-2</v>
          </cell>
          <cell r="K1518">
            <v>0</v>
          </cell>
          <cell r="L1518">
            <v>1.4999740686316883E-2</v>
          </cell>
          <cell r="M1518">
            <v>0.1</v>
          </cell>
          <cell r="N1518">
            <v>12.659699740686317</v>
          </cell>
          <cell r="O1518">
            <v>14.72905851845449</v>
          </cell>
          <cell r="P1518">
            <v>0.35</v>
          </cell>
          <cell r="Q1518">
            <v>19.476461139517411</v>
          </cell>
          <cell r="R1518">
            <v>23.566517978816066</v>
          </cell>
          <cell r="S1518">
            <v>17.438016528925619</v>
          </cell>
          <cell r="T1518">
            <v>21.099999999999998</v>
          </cell>
          <cell r="U1518">
            <v>14.72905851845449</v>
          </cell>
          <cell r="V1518">
            <v>4.7783167882393016</v>
          </cell>
          <cell r="W1518">
            <v>0.27401721866206424</v>
          </cell>
          <cell r="X1518">
            <v>15.629258939118909</v>
          </cell>
          <cell r="Y1518">
            <v>15.252650289983515</v>
          </cell>
          <cell r="Z1518">
            <v>14.893764400807433</v>
          </cell>
        </row>
        <row r="1519">
          <cell r="A1519">
            <v>9359</v>
          </cell>
          <cell r="C1519" t="str">
            <v>La Vendimia (Tempranillo, Garnacha)</v>
          </cell>
          <cell r="D1519">
            <v>2011</v>
          </cell>
          <cell r="E1519" t="str">
            <v>rouge</v>
          </cell>
          <cell r="F1519" t="str">
            <v>75 cl</v>
          </cell>
          <cell r="G1519">
            <v>5.45</v>
          </cell>
          <cell r="H1519">
            <v>0</v>
          </cell>
          <cell r="I1519">
            <v>0</v>
          </cell>
          <cell r="J1519">
            <v>4.4699999999999997E-2</v>
          </cell>
          <cell r="K1519">
            <v>0</v>
          </cell>
          <cell r="L1519">
            <v>1.4999740686316883E-2</v>
          </cell>
          <cell r="M1519">
            <v>0.1</v>
          </cell>
          <cell r="N1519">
            <v>5.6096997406863167</v>
          </cell>
          <cell r="O1519">
            <v>6.4349408713956668</v>
          </cell>
          <cell r="P1519">
            <v>0.35</v>
          </cell>
          <cell r="Q1519">
            <v>8.6303072933635647</v>
          </cell>
          <cell r="R1519">
            <v>10.442671824969914</v>
          </cell>
          <cell r="S1519">
            <v>8.3471074380165291</v>
          </cell>
          <cell r="T1519">
            <v>10.1</v>
          </cell>
          <cell r="U1519">
            <v>6.4349408713956668</v>
          </cell>
          <cell r="V1519">
            <v>2.7374076973302124</v>
          </cell>
          <cell r="W1519">
            <v>0.32794686274946105</v>
          </cell>
          <cell r="X1519">
            <v>6.9255552354152057</v>
          </cell>
          <cell r="Y1519">
            <v>6.7586743863690568</v>
          </cell>
          <cell r="Z1519">
            <v>6.5996467537486083</v>
          </cell>
        </row>
        <row r="1520">
          <cell r="A1520" t="str">
            <v>CATALOGNE</v>
          </cell>
          <cell r="AC1520">
            <v>76</v>
          </cell>
          <cell r="AD1520" t="e">
            <v>#REF!</v>
          </cell>
          <cell r="AE1520" t="e">
            <v>#REF!</v>
          </cell>
          <cell r="AF1520" t="e">
            <v>#REF!</v>
          </cell>
          <cell r="AG1520" t="e">
            <v>#REF!</v>
          </cell>
          <cell r="AH1520" t="e">
            <v>#REF!</v>
          </cell>
          <cell r="AI1520" t="e">
            <v>#REF!</v>
          </cell>
          <cell r="AJ1520" t="e">
            <v>#REF!</v>
          </cell>
          <cell r="AK1520" t="e">
            <v>#REF!</v>
          </cell>
          <cell r="AM1520" t="e">
            <v>#REF!</v>
          </cell>
          <cell r="AN1520" t="e">
            <v>#REF!</v>
          </cell>
        </row>
        <row r="1521">
          <cell r="A1521" t="str">
            <v>Penedes D.O.</v>
          </cell>
        </row>
        <row r="1522">
          <cell r="B1522" t="str">
            <v>Cofama Wines Export</v>
          </cell>
        </row>
        <row r="1523">
          <cell r="A1523">
            <v>9325</v>
          </cell>
          <cell r="C1523" t="str">
            <v xml:space="preserve">Cava Grans Moments </v>
          </cell>
          <cell r="E1523" t="str">
            <v>pétill.</v>
          </cell>
          <cell r="F1523" t="str">
            <v>75 cl</v>
          </cell>
          <cell r="G1523">
            <v>5.13</v>
          </cell>
          <cell r="H1523">
            <v>0</v>
          </cell>
          <cell r="I1523">
            <v>0</v>
          </cell>
          <cell r="J1523">
            <v>4.4699999999999997E-2</v>
          </cell>
          <cell r="K1523">
            <v>0</v>
          </cell>
          <cell r="L1523">
            <v>1.4999740686316883E-2</v>
          </cell>
          <cell r="M1523">
            <v>0.1</v>
          </cell>
          <cell r="N1523">
            <v>5.2896997406863164</v>
          </cell>
          <cell r="O1523">
            <v>6.0584702831603732</v>
          </cell>
          <cell r="P1523">
            <v>0.35</v>
          </cell>
          <cell r="Q1523">
            <v>8.1379996010558706</v>
          </cell>
          <cell r="R1523">
            <v>9.8469795172776031</v>
          </cell>
          <cell r="S1523">
            <v>8.3057851239669418</v>
          </cell>
          <cell r="T1523">
            <v>10.049999999999999</v>
          </cell>
          <cell r="U1523">
            <v>6.0584702831603732</v>
          </cell>
          <cell r="V1523">
            <v>3.0160853832806254</v>
          </cell>
          <cell r="W1523">
            <v>0.36313067798702059</v>
          </cell>
          <cell r="X1523">
            <v>6.5304935070201431</v>
          </cell>
          <cell r="Y1523">
            <v>6.3731322176943577</v>
          </cell>
          <cell r="Z1523">
            <v>6.2231761655133138</v>
          </cell>
        </row>
        <row r="1524">
          <cell r="B1524" t="str">
            <v>Vinicola Mont Marçal</v>
          </cell>
        </row>
        <row r="1525">
          <cell r="A1525">
            <v>9326</v>
          </cell>
          <cell r="B1525">
            <v>64553</v>
          </cell>
          <cell r="C1525" t="str">
            <v>Cava Costino - Vinicola Mont Marçal</v>
          </cell>
          <cell r="E1525" t="str">
            <v>pétill.</v>
          </cell>
          <cell r="F1525" t="str">
            <v>75 cl</v>
          </cell>
          <cell r="G1525">
            <v>5.55</v>
          </cell>
          <cell r="H1525">
            <v>0</v>
          </cell>
          <cell r="I1525">
            <v>0</v>
          </cell>
          <cell r="J1525">
            <v>4.4699999999999997E-2</v>
          </cell>
          <cell r="K1525">
            <v>0</v>
          </cell>
          <cell r="L1525">
            <v>1.4999740686316883E-2</v>
          </cell>
          <cell r="M1525">
            <v>0.1</v>
          </cell>
          <cell r="N1525">
            <v>5.7096997406863164</v>
          </cell>
          <cell r="O1525">
            <v>6.5525879302191958</v>
          </cell>
          <cell r="P1525">
            <v>0.35</v>
          </cell>
          <cell r="Q1525">
            <v>8.784153447209718</v>
          </cell>
          <cell r="R1525">
            <v>10.628825671123758</v>
          </cell>
          <cell r="S1525">
            <v>8.677685950413224</v>
          </cell>
          <cell r="T1525">
            <v>10.5</v>
          </cell>
          <cell r="U1525">
            <v>6.5525879302191958</v>
          </cell>
          <cell r="V1525">
            <v>2.9679862097269076</v>
          </cell>
          <cell r="W1525">
            <v>0.34202507750186267</v>
          </cell>
          <cell r="X1525">
            <v>7.0490120255386621</v>
          </cell>
          <cell r="Y1525">
            <v>6.8791563140798999</v>
          </cell>
          <cell r="Z1525">
            <v>6.7172938125721373</v>
          </cell>
        </row>
        <row r="1526">
          <cell r="A1526">
            <v>9327</v>
          </cell>
          <cell r="B1526">
            <v>64556</v>
          </cell>
          <cell r="C1526" t="str">
            <v>Cava Costino rosado - Vinicola Mont Marçal</v>
          </cell>
          <cell r="D1526" t="str">
            <v>rosé</v>
          </cell>
          <cell r="E1526" t="str">
            <v>pétill.</v>
          </cell>
          <cell r="F1526" t="str">
            <v>75 cl</v>
          </cell>
          <cell r="G1526">
            <v>5.61</v>
          </cell>
          <cell r="H1526">
            <v>0</v>
          </cell>
          <cell r="I1526">
            <v>0</v>
          </cell>
          <cell r="J1526">
            <v>4.4699999999999997E-2</v>
          </cell>
          <cell r="K1526">
            <v>0</v>
          </cell>
          <cell r="L1526">
            <v>1.4999740686316883E-2</v>
          </cell>
          <cell r="M1526">
            <v>0.1</v>
          </cell>
          <cell r="N1526">
            <v>5.7696997406863169</v>
          </cell>
          <cell r="O1526">
            <v>6.6231761655133141</v>
          </cell>
          <cell r="P1526">
            <v>0.35</v>
          </cell>
          <cell r="Q1526">
            <v>8.87646113951741</v>
          </cell>
          <cell r="R1526">
            <v>10.740517978816065</v>
          </cell>
          <cell r="S1526">
            <v>8.677685950413224</v>
          </cell>
          <cell r="T1526">
            <v>10.5</v>
          </cell>
          <cell r="U1526">
            <v>6.6231761655133141</v>
          </cell>
          <cell r="V1526">
            <v>2.9079862097269071</v>
          </cell>
          <cell r="W1526">
            <v>0.33511079178757691</v>
          </cell>
          <cell r="X1526">
            <v>7.1230860996127365</v>
          </cell>
          <cell r="Y1526">
            <v>6.9514454707064059</v>
          </cell>
          <cell r="Z1526">
            <v>6.7878820478662556</v>
          </cell>
        </row>
        <row r="1527">
          <cell r="A1527">
            <v>9328</v>
          </cell>
          <cell r="B1527">
            <v>246526</v>
          </cell>
          <cell r="C1527" t="str">
            <v>Penedes DO "Creador"</v>
          </cell>
          <cell r="D1527">
            <v>2016</v>
          </cell>
          <cell r="E1527" t="str">
            <v>blanc</v>
          </cell>
          <cell r="F1527" t="str">
            <v>75 cl</v>
          </cell>
          <cell r="G1527">
            <v>4.46</v>
          </cell>
          <cell r="H1527">
            <v>0</v>
          </cell>
          <cell r="I1527">
            <v>0</v>
          </cell>
          <cell r="J1527">
            <v>4.4699999999999997E-2</v>
          </cell>
          <cell r="K1527">
            <v>0</v>
          </cell>
          <cell r="L1527">
            <v>1.4999740686316883E-2</v>
          </cell>
          <cell r="M1527">
            <v>0.1</v>
          </cell>
          <cell r="N1527">
            <v>4.6196997406863165</v>
          </cell>
          <cell r="O1527">
            <v>5.2702349890427262</v>
          </cell>
          <cell r="P1527">
            <v>0.35</v>
          </cell>
          <cell r="Q1527">
            <v>7.1072303702866408</v>
          </cell>
          <cell r="R1527">
            <v>8.5997487480468351</v>
          </cell>
          <cell r="S1527">
            <v>6.9421487603305794</v>
          </cell>
          <cell r="T1527">
            <v>8.4</v>
          </cell>
          <cell r="U1527">
            <v>5.2702349890427262</v>
          </cell>
          <cell r="V1527">
            <v>2.3224490196442629</v>
          </cell>
          <cell r="W1527">
            <v>0.33454325163923304</v>
          </cell>
          <cell r="X1527">
            <v>5.7033330131929834</v>
          </cell>
          <cell r="Y1527">
            <v>5.5659033020317068</v>
          </cell>
          <cell r="Z1527">
            <v>5.4349408713956668</v>
          </cell>
        </row>
        <row r="1528">
          <cell r="A1528" t="str">
            <v>Priorato D.O.Q.</v>
          </cell>
        </row>
        <row r="1529">
          <cell r="A1529">
            <v>9328</v>
          </cell>
          <cell r="C1529" t="str">
            <v>Camins del Priorat</v>
          </cell>
          <cell r="D1529">
            <v>2010</v>
          </cell>
          <cell r="E1529" t="str">
            <v>rouge</v>
          </cell>
          <cell r="F1529" t="str">
            <v>75 cl</v>
          </cell>
          <cell r="G1529">
            <v>8.9</v>
          </cell>
          <cell r="H1529">
            <v>0</v>
          </cell>
          <cell r="I1529">
            <v>0</v>
          </cell>
          <cell r="J1529">
            <v>4.4699999999999997E-2</v>
          </cell>
          <cell r="K1529">
            <v>0</v>
          </cell>
          <cell r="L1529">
            <v>1.4999740686316883E-2</v>
          </cell>
          <cell r="M1529">
            <v>0.1</v>
          </cell>
          <cell r="N1529">
            <v>9.0596997406863178</v>
          </cell>
          <cell r="O1529">
            <v>10.493764400807432</v>
          </cell>
          <cell r="P1529">
            <v>0.35</v>
          </cell>
          <cell r="Q1529">
            <v>13.937999601055873</v>
          </cell>
          <cell r="R1529">
            <v>16.864979517277607</v>
          </cell>
          <cell r="S1529">
            <v>13.801652892561984</v>
          </cell>
          <cell r="T1529">
            <v>16.7</v>
          </cell>
          <cell r="U1529">
            <v>10.493764400807432</v>
          </cell>
          <cell r="V1529">
            <v>4.7419531518756664</v>
          </cell>
          <cell r="W1529">
            <v>0.3435786415430872</v>
          </cell>
          <cell r="X1529">
            <v>11.184814494674466</v>
          </cell>
          <cell r="Y1529">
            <v>10.915300892393155</v>
          </cell>
          <cell r="Z1529">
            <v>10.658470283160375</v>
          </cell>
        </row>
        <row r="1530">
          <cell r="A1530" t="str">
            <v>VALENCIA</v>
          </cell>
          <cell r="AC1530">
            <v>76</v>
          </cell>
          <cell r="AD1530">
            <v>0</v>
          </cell>
          <cell r="AE1530">
            <v>0</v>
          </cell>
          <cell r="AF1530" t="e">
            <v>#REF!</v>
          </cell>
          <cell r="AG1530">
            <v>0</v>
          </cell>
          <cell r="AH1530" t="e">
            <v>#DIV/0!</v>
          </cell>
          <cell r="AI1530" t="e">
            <v>#REF!</v>
          </cell>
          <cell r="AJ1530">
            <v>0</v>
          </cell>
          <cell r="AK1530" t="e">
            <v>#DIV/0!</v>
          </cell>
          <cell r="AM1530">
            <v>0</v>
          </cell>
          <cell r="AN1530">
            <v>0</v>
          </cell>
        </row>
        <row r="1531">
          <cell r="A1531" t="str">
            <v>Utiel - Requena</v>
          </cell>
        </row>
        <row r="1532">
          <cell r="B1532" t="str">
            <v>Bodegas Palmera</v>
          </cell>
          <cell r="AF1532" t="e">
            <v>#REF!</v>
          </cell>
          <cell r="AM1532">
            <v>0</v>
          </cell>
          <cell r="AN1532">
            <v>0</v>
          </cell>
        </row>
        <row r="1533">
          <cell r="A1533">
            <v>9380</v>
          </cell>
          <cell r="B1533">
            <v>245692</v>
          </cell>
          <cell r="C1533" t="str">
            <v>Utiel-Requena DO, "Vina Gabriel"  BIO</v>
          </cell>
          <cell r="D1533">
            <v>2014</v>
          </cell>
          <cell r="E1533" t="str">
            <v>rouge</v>
          </cell>
          <cell r="F1533" t="str">
            <v>75 cl</v>
          </cell>
          <cell r="G1533">
            <v>6.51</v>
          </cell>
          <cell r="H1533">
            <v>0</v>
          </cell>
          <cell r="I1533">
            <v>0</v>
          </cell>
          <cell r="J1533">
            <v>4.4699999999999997E-2</v>
          </cell>
          <cell r="K1533">
            <v>0</v>
          </cell>
          <cell r="L1533">
            <v>1.4999740686316883E-2</v>
          </cell>
          <cell r="M1533">
            <v>0.1</v>
          </cell>
          <cell r="N1533">
            <v>6.6696997406863163</v>
          </cell>
          <cell r="O1533">
            <v>7.6819996949250786</v>
          </cell>
          <cell r="P1533">
            <v>0.35</v>
          </cell>
          <cell r="Q1533">
            <v>10.261076524132793</v>
          </cell>
          <cell r="R1533">
            <v>12.415902594200679</v>
          </cell>
          <cell r="S1533">
            <v>9.8347107438016543</v>
          </cell>
          <cell r="T1533">
            <v>11.9</v>
          </cell>
          <cell r="U1533">
            <v>7.6819996949250786</v>
          </cell>
          <cell r="V1533">
            <v>3.165011003115338</v>
          </cell>
          <cell r="W1533">
            <v>0.32182044653525699</v>
          </cell>
          <cell r="X1533">
            <v>8.2341972107238472</v>
          </cell>
          <cell r="Y1533">
            <v>8.0357828201039965</v>
          </cell>
          <cell r="Z1533">
            <v>7.8467055772780192</v>
          </cell>
        </row>
        <row r="1534">
          <cell r="A1534" t="str">
            <v>ALMERIA</v>
          </cell>
        </row>
        <row r="1535">
          <cell r="A1535" t="str">
            <v>Vino de Almeria</v>
          </cell>
          <cell r="AB1535" t="e">
            <v>#REF!</v>
          </cell>
          <cell r="AC1535" t="e">
            <v>#REF!</v>
          </cell>
          <cell r="AD1535" t="e">
            <v>#REF!</v>
          </cell>
        </row>
        <row r="1536">
          <cell r="B1536" t="str">
            <v xml:space="preserve">Bodegas Alto Almanzora </v>
          </cell>
        </row>
        <row r="1537">
          <cell r="A1537">
            <v>9360</v>
          </cell>
          <cell r="C1537" t="str">
            <v>Este tinto, Bodegas Alto Almanzora</v>
          </cell>
          <cell r="D1537">
            <v>2008</v>
          </cell>
          <cell r="E1537" t="str">
            <v>rouge</v>
          </cell>
          <cell r="F1537" t="str">
            <v>75 cl</v>
          </cell>
          <cell r="G1537">
            <v>4.95</v>
          </cell>
          <cell r="H1537">
            <v>0</v>
          </cell>
          <cell r="I1537">
            <v>0</v>
          </cell>
          <cell r="J1537">
            <v>4.4699999999999997E-2</v>
          </cell>
          <cell r="K1537">
            <v>0</v>
          </cell>
          <cell r="L1537">
            <v>1.4999740686316883E-2</v>
          </cell>
          <cell r="M1537">
            <v>0.1</v>
          </cell>
          <cell r="N1537">
            <v>5.1096997406863167</v>
          </cell>
          <cell r="O1537">
            <v>5.8467055772780201</v>
          </cell>
          <cell r="P1537">
            <v>0.35</v>
          </cell>
          <cell r="Q1537">
            <v>7.8610765241327947</v>
          </cell>
          <cell r="R1537">
            <v>9.5119025942006807</v>
          </cell>
          <cell r="S1537">
            <v>8.0165289256198342</v>
          </cell>
          <cell r="T1537">
            <v>9.6999999999999993</v>
          </cell>
          <cell r="U1537">
            <v>5.8467055772780201</v>
          </cell>
          <cell r="V1537">
            <v>2.9068291849335175</v>
          </cell>
          <cell r="W1537">
            <v>0.36260446533706769</v>
          </cell>
          <cell r="X1537">
            <v>6.3082712847979217</v>
          </cell>
          <cell r="Y1537">
            <v>6.1562647478148396</v>
          </cell>
          <cell r="Z1537">
            <v>6.0114114596309607</v>
          </cell>
        </row>
        <row r="1538">
          <cell r="A1538">
            <v>9361</v>
          </cell>
          <cell r="C1538" t="str">
            <v>Este bianco, Bodegas Alto Almanzora</v>
          </cell>
          <cell r="D1538">
            <v>2012</v>
          </cell>
          <cell r="E1538" t="str">
            <v>blanc</v>
          </cell>
          <cell r="F1538" t="str">
            <v>75 cl</v>
          </cell>
          <cell r="G1538">
            <v>5.07</v>
          </cell>
          <cell r="H1538">
            <v>0</v>
          </cell>
          <cell r="I1538">
            <v>0</v>
          </cell>
          <cell r="J1538">
            <v>4.4699999999999997E-2</v>
          </cell>
          <cell r="K1538">
            <v>0</v>
          </cell>
          <cell r="L1538">
            <v>1.4999740686316883E-2</v>
          </cell>
          <cell r="M1538">
            <v>0.1</v>
          </cell>
          <cell r="N1538">
            <v>5.2296997406863168</v>
          </cell>
          <cell r="O1538">
            <v>5.8502295869957672</v>
          </cell>
          <cell r="P1538">
            <v>0.35</v>
          </cell>
          <cell r="Q1538">
            <v>8.0456919087481786</v>
          </cell>
          <cell r="R1538">
            <v>9.7352872095852963</v>
          </cell>
          <cell r="S1538">
            <v>8.0165289256198342</v>
          </cell>
          <cell r="T1538">
            <v>9.6999999999999993</v>
          </cell>
          <cell r="U1538">
            <v>5.9878820478662558</v>
          </cell>
          <cell r="V1538">
            <v>2.7868291849335174</v>
          </cell>
          <cell r="W1538">
            <v>0.34763539317211922</v>
          </cell>
          <cell r="X1538">
            <v>6.4564194329460696</v>
          </cell>
          <cell r="Y1538">
            <v>6.3008430610678516</v>
          </cell>
          <cell r="Z1538">
            <v>6.1525879302191964</v>
          </cell>
        </row>
        <row r="1540">
          <cell r="A1540" t="str">
            <v>CHILI</v>
          </cell>
          <cell r="AC1540" t="e">
            <v>#REF!</v>
          </cell>
          <cell r="AD1540" t="e">
            <v>#REF!</v>
          </cell>
          <cell r="AE1540" t="e">
            <v>#REF!</v>
          </cell>
        </row>
        <row r="1541">
          <cell r="A1541" t="str">
            <v>LONTUE VALLEY - SAGRADA FAMILIA</v>
          </cell>
        </row>
        <row r="1542">
          <cell r="B1542" t="str">
            <v>Francisco Korta</v>
          </cell>
        </row>
        <row r="1543">
          <cell r="A1543">
            <v>9900</v>
          </cell>
          <cell r="C1543" t="str">
            <v>Viognier, Chardonnay, Sauvignon</v>
          </cell>
          <cell r="D1543">
            <v>2014</v>
          </cell>
          <cell r="E1543" t="str">
            <v>blanc</v>
          </cell>
          <cell r="F1543" t="str">
            <v>75 cl</v>
          </cell>
          <cell r="G1543">
            <v>3.06</v>
          </cell>
          <cell r="H1543">
            <v>0</v>
          </cell>
          <cell r="I1543">
            <v>0</v>
          </cell>
          <cell r="J1543">
            <v>4.4699999999999997E-2</v>
          </cell>
          <cell r="K1543">
            <v>0</v>
          </cell>
          <cell r="L1543">
            <v>1.4999740686316883E-2</v>
          </cell>
          <cell r="M1543">
            <v>0.1</v>
          </cell>
          <cell r="N1543">
            <v>3.219699740686317</v>
          </cell>
          <cell r="O1543">
            <v>3.6231761655133141</v>
          </cell>
          <cell r="P1543">
            <v>0.35</v>
          </cell>
          <cell r="Q1543">
            <v>4.9533842164404875</v>
          </cell>
          <cell r="R1543">
            <v>5.9935949018929895</v>
          </cell>
          <cell r="S1543">
            <v>5.7024793388429753</v>
          </cell>
          <cell r="T1543">
            <v>6.9</v>
          </cell>
          <cell r="U1543">
            <v>3.6231761655133141</v>
          </cell>
          <cell r="V1543">
            <v>2.4827795981566583</v>
          </cell>
          <cell r="W1543">
            <v>0.43538598750283425</v>
          </cell>
          <cell r="X1543">
            <v>3.9749379514645886</v>
          </cell>
          <cell r="Y1543">
            <v>3.8791563140799004</v>
          </cell>
          <cell r="Z1543">
            <v>3.7878820478662556</v>
          </cell>
        </row>
        <row r="1544">
          <cell r="A1544">
            <v>9901</v>
          </cell>
          <cell r="C1544" t="str">
            <v>Petit Verdot, Francisco Korta</v>
          </cell>
          <cell r="D1544">
            <v>2013</v>
          </cell>
          <cell r="E1544" t="str">
            <v>rouge</v>
          </cell>
          <cell r="F1544" t="str">
            <v>75 cl</v>
          </cell>
          <cell r="G1544">
            <v>4.5599999999999996</v>
          </cell>
          <cell r="H1544">
            <v>0</v>
          </cell>
          <cell r="I1544">
            <v>0</v>
          </cell>
          <cell r="J1544">
            <v>4.4699999999999997E-2</v>
          </cell>
          <cell r="K1544">
            <v>0</v>
          </cell>
          <cell r="L1544">
            <v>1.4999740686316883E-2</v>
          </cell>
          <cell r="M1544">
            <v>0.1</v>
          </cell>
          <cell r="N1544">
            <v>4.7196997406863161</v>
          </cell>
          <cell r="O1544">
            <v>5.3878820478662552</v>
          </cell>
          <cell r="P1544">
            <v>0.35</v>
          </cell>
          <cell r="Q1544">
            <v>7.2610765241327941</v>
          </cell>
          <cell r="R1544">
            <v>8.7859025942006799</v>
          </cell>
          <cell r="S1544">
            <v>7.3553719008264471</v>
          </cell>
          <cell r="T1544">
            <v>8.9</v>
          </cell>
          <cell r="U1544">
            <v>5.3878820478662552</v>
          </cell>
          <cell r="V1544">
            <v>2.6356721601401309</v>
          </cell>
          <cell r="W1544">
            <v>0.35833295660332115</v>
          </cell>
          <cell r="X1544">
            <v>5.8267898033164389</v>
          </cell>
          <cell r="Y1544">
            <v>5.6863852297425499</v>
          </cell>
          <cell r="Z1544">
            <v>5.5525879302191958</v>
          </cell>
        </row>
        <row r="1545">
          <cell r="A1545">
            <v>9902</v>
          </cell>
          <cell r="C1545" t="str">
            <v>Cabernet Sauvignon, Francisco Korta</v>
          </cell>
          <cell r="D1545">
            <v>2012</v>
          </cell>
          <cell r="E1545" t="str">
            <v>rouge</v>
          </cell>
          <cell r="F1545" t="str">
            <v>75 cl</v>
          </cell>
          <cell r="G1545">
            <v>3.06</v>
          </cell>
          <cell r="H1545">
            <v>0</v>
          </cell>
          <cell r="I1545">
            <v>0</v>
          </cell>
          <cell r="J1545">
            <v>4.4699999999999997E-2</v>
          </cell>
          <cell r="K1545">
            <v>0</v>
          </cell>
          <cell r="L1545">
            <v>1.4999740686316883E-2</v>
          </cell>
          <cell r="M1545">
            <v>0.1</v>
          </cell>
          <cell r="N1545">
            <v>3.219699740686317</v>
          </cell>
          <cell r="O1545">
            <v>3.6231761655133141</v>
          </cell>
          <cell r="P1545">
            <v>0.35</v>
          </cell>
          <cell r="Q1545">
            <v>4.9533842164404875</v>
          </cell>
          <cell r="R1545">
            <v>5.9935949018929895</v>
          </cell>
          <cell r="S1545">
            <v>5.7024793388429753</v>
          </cell>
          <cell r="T1545">
            <v>6.9</v>
          </cell>
          <cell r="U1545">
            <v>3.6231761655133141</v>
          </cell>
          <cell r="V1545">
            <v>2.4827795981566583</v>
          </cell>
          <cell r="W1545">
            <v>0.43538598750283425</v>
          </cell>
          <cell r="X1545">
            <v>3.9749379514645886</v>
          </cell>
          <cell r="Y1545">
            <v>3.8791563140799004</v>
          </cell>
          <cell r="Z1545">
            <v>3.7878820478662556</v>
          </cell>
          <cell r="AF1545" t="e">
            <v>#REF!</v>
          </cell>
          <cell r="AM1545" t="e">
            <v>#REF!</v>
          </cell>
          <cell r="AN1545" t="e">
            <v>#REF!</v>
          </cell>
        </row>
        <row r="1546">
          <cell r="A1546">
            <v>9903</v>
          </cell>
          <cell r="C1546" t="str">
            <v>Syrah, Francisco Korta</v>
          </cell>
          <cell r="D1546">
            <v>2008</v>
          </cell>
          <cell r="E1546" t="str">
            <v>rouge</v>
          </cell>
          <cell r="F1546" t="str">
            <v>75 cl</v>
          </cell>
          <cell r="G1546">
            <v>3.06</v>
          </cell>
          <cell r="H1546">
            <v>0</v>
          </cell>
          <cell r="I1546">
            <v>0</v>
          </cell>
          <cell r="J1546">
            <v>4.4699999999999997E-2</v>
          </cell>
          <cell r="K1546">
            <v>0</v>
          </cell>
          <cell r="L1546">
            <v>1.4999740686316883E-2</v>
          </cell>
          <cell r="M1546">
            <v>0.1</v>
          </cell>
          <cell r="N1546">
            <v>3.219699740686317</v>
          </cell>
          <cell r="O1546">
            <v>3.6231761655133141</v>
          </cell>
          <cell r="P1546">
            <v>0.35</v>
          </cell>
          <cell r="Q1546">
            <v>4.9533842164404875</v>
          </cell>
          <cell r="R1546">
            <v>5.9935949018929895</v>
          </cell>
          <cell r="S1546">
            <v>5.7024793388429753</v>
          </cell>
          <cell r="T1546">
            <v>6.9</v>
          </cell>
          <cell r="U1546">
            <v>3.6231761655133141</v>
          </cell>
          <cell r="V1546">
            <v>2.4827795981566583</v>
          </cell>
          <cell r="W1546">
            <v>0.43538598750283425</v>
          </cell>
          <cell r="X1546">
            <v>3.9749379514645886</v>
          </cell>
          <cell r="Y1546">
            <v>3.8791563140799004</v>
          </cell>
          <cell r="Z1546">
            <v>3.7878820478662556</v>
          </cell>
        </row>
        <row r="1547">
          <cell r="A1547">
            <v>9904</v>
          </cell>
          <cell r="C1547" t="str">
            <v>Carmenère</v>
          </cell>
          <cell r="D1547">
            <v>2013</v>
          </cell>
          <cell r="E1547" t="str">
            <v>rouge</v>
          </cell>
          <cell r="F1547" t="str">
            <v>75 cl</v>
          </cell>
          <cell r="G1547">
            <v>3.06</v>
          </cell>
          <cell r="H1547">
            <v>0</v>
          </cell>
          <cell r="I1547">
            <v>0</v>
          </cell>
          <cell r="J1547">
            <v>4.4699999999999997E-2</v>
          </cell>
          <cell r="K1547">
            <v>0</v>
          </cell>
          <cell r="L1547">
            <v>1.4999740686316883E-2</v>
          </cell>
          <cell r="M1547">
            <v>0.1</v>
          </cell>
          <cell r="N1547">
            <v>3.219699740686317</v>
          </cell>
          <cell r="O1547">
            <v>3.6231761655133141</v>
          </cell>
          <cell r="P1547">
            <v>0.35</v>
          </cell>
          <cell r="Q1547">
            <v>4.9533842164404875</v>
          </cell>
          <cell r="R1547">
            <v>5.9935949018929895</v>
          </cell>
          <cell r="S1547">
            <v>5.7024793388429753</v>
          </cell>
          <cell r="T1547">
            <v>6.9</v>
          </cell>
          <cell r="U1547">
            <v>3.6231761655133141</v>
          </cell>
          <cell r="V1547">
            <v>2.4827795981566583</v>
          </cell>
          <cell r="W1547">
            <v>0.43538598750283425</v>
          </cell>
          <cell r="X1547">
            <v>3.9749379514645886</v>
          </cell>
          <cell r="Y1547">
            <v>3.8791563140799004</v>
          </cell>
          <cell r="Z1547">
            <v>3.7878820478662556</v>
          </cell>
        </row>
        <row r="1548">
          <cell r="A1548" t="str">
            <v>CASABLANCA VALLEY</v>
          </cell>
        </row>
        <row r="1549">
          <cell r="B1549" t="str">
            <v>Viña Indomita</v>
          </cell>
        </row>
        <row r="1550">
          <cell r="A1550">
            <v>9905</v>
          </cell>
          <cell r="C1550" t="str">
            <v>Varietal Chardonnay</v>
          </cell>
          <cell r="D1550">
            <v>2010</v>
          </cell>
          <cell r="E1550" t="str">
            <v>blanc</v>
          </cell>
          <cell r="F1550" t="str">
            <v>75 cl</v>
          </cell>
          <cell r="G1550">
            <v>3.1</v>
          </cell>
          <cell r="H1550">
            <v>0</v>
          </cell>
          <cell r="I1550">
            <v>0</v>
          </cell>
          <cell r="J1550">
            <v>4.4699999999999997E-2</v>
          </cell>
          <cell r="K1550">
            <v>0</v>
          </cell>
          <cell r="L1550">
            <v>1.4999740686316883E-2</v>
          </cell>
          <cell r="M1550">
            <v>0.1</v>
          </cell>
          <cell r="N1550">
            <v>3.2596997406863171</v>
          </cell>
          <cell r="O1550">
            <v>3.6702349890427257</v>
          </cell>
          <cell r="P1550">
            <v>0.35</v>
          </cell>
          <cell r="Q1550">
            <v>5.0149226779789489</v>
          </cell>
          <cell r="R1550">
            <v>6.0680564403545283</v>
          </cell>
          <cell r="S1550">
            <v>5.9090909090909092</v>
          </cell>
          <cell r="T1550">
            <v>7.15</v>
          </cell>
          <cell r="U1550">
            <v>3.6702349890427257</v>
          </cell>
          <cell r="V1550">
            <v>2.6493911684045921</v>
          </cell>
          <cell r="W1550">
            <v>0.44835850542231559</v>
          </cell>
          <cell r="X1550">
            <v>4.0243206675139716</v>
          </cell>
          <cell r="Y1550">
            <v>3.9273490851642374</v>
          </cell>
          <cell r="Z1550">
            <v>3.8349408713956672</v>
          </cell>
        </row>
        <row r="1551">
          <cell r="A1551">
            <v>9906</v>
          </cell>
          <cell r="C1551" t="str">
            <v>Varietal Merlot</v>
          </cell>
          <cell r="D1551">
            <v>2009</v>
          </cell>
          <cell r="E1551" t="str">
            <v>rouge</v>
          </cell>
          <cell r="F1551" t="str">
            <v>75 cl</v>
          </cell>
          <cell r="G1551">
            <v>3.1</v>
          </cell>
          <cell r="H1551">
            <v>0</v>
          </cell>
          <cell r="I1551">
            <v>0</v>
          </cell>
          <cell r="J1551">
            <v>4.4699999999999997E-2</v>
          </cell>
          <cell r="K1551">
            <v>0</v>
          </cell>
          <cell r="L1551">
            <v>1.4999740686316883E-2</v>
          </cell>
          <cell r="M1551">
            <v>0.1</v>
          </cell>
          <cell r="N1551">
            <v>3.2596997406863171</v>
          </cell>
          <cell r="O1551">
            <v>3.6702349890427257</v>
          </cell>
          <cell r="P1551">
            <v>0.35</v>
          </cell>
          <cell r="Q1551">
            <v>5.0149226779789489</v>
          </cell>
          <cell r="R1551">
            <v>6.0680564403545283</v>
          </cell>
          <cell r="S1551">
            <v>5.9090909090909092</v>
          </cell>
          <cell r="T1551">
            <v>7.15</v>
          </cell>
          <cell r="U1551">
            <v>3.6702349890427257</v>
          </cell>
          <cell r="V1551">
            <v>2.6493911684045921</v>
          </cell>
          <cell r="W1551">
            <v>0.44835850542231559</v>
          </cell>
          <cell r="X1551">
            <v>4.0243206675139716</v>
          </cell>
          <cell r="Y1551">
            <v>3.9273490851642374</v>
          </cell>
          <cell r="Z1551">
            <v>3.8349408713956672</v>
          </cell>
        </row>
        <row r="1552">
          <cell r="A1552">
            <v>9907</v>
          </cell>
          <cell r="C1552" t="str">
            <v>Varietal Cabernet Sauvignon</v>
          </cell>
          <cell r="D1552">
            <v>2009</v>
          </cell>
          <cell r="E1552" t="str">
            <v>rouge</v>
          </cell>
          <cell r="F1552" t="str">
            <v>75 cl</v>
          </cell>
          <cell r="G1552">
            <v>3.1</v>
          </cell>
          <cell r="H1552">
            <v>0</v>
          </cell>
          <cell r="I1552">
            <v>0</v>
          </cell>
          <cell r="J1552">
            <v>4.4699999999999997E-2</v>
          </cell>
          <cell r="K1552">
            <v>0</v>
          </cell>
          <cell r="L1552">
            <v>1.4999740686316883E-2</v>
          </cell>
          <cell r="M1552">
            <v>0.1</v>
          </cell>
          <cell r="N1552">
            <v>3.2596997406863171</v>
          </cell>
          <cell r="O1552">
            <v>3.6702349890427257</v>
          </cell>
          <cell r="P1552">
            <v>0.35</v>
          </cell>
          <cell r="Q1552">
            <v>5.0149226779789489</v>
          </cell>
          <cell r="R1552">
            <v>6.0680564403545283</v>
          </cell>
          <cell r="S1552">
            <v>5.9090909090909092</v>
          </cell>
          <cell r="T1552">
            <v>7.15</v>
          </cell>
          <cell r="U1552">
            <v>3.6702349890427257</v>
          </cell>
          <cell r="V1552">
            <v>2.6493911684045921</v>
          </cell>
          <cell r="W1552">
            <v>0.44835850542231559</v>
          </cell>
          <cell r="X1552">
            <v>4.0243206675139716</v>
          </cell>
          <cell r="Y1552">
            <v>3.9273490851642374</v>
          </cell>
          <cell r="Z1552">
            <v>3.8349408713956672</v>
          </cell>
          <cell r="AF1552" t="e">
            <v>#REF!</v>
          </cell>
          <cell r="AM1552" t="e">
            <v>#REF!</v>
          </cell>
          <cell r="AN1552" t="e">
            <v>#REF!</v>
          </cell>
        </row>
        <row r="1553">
          <cell r="A1553">
            <v>9908</v>
          </cell>
          <cell r="C1553" t="str">
            <v>Varietal Carmenère</v>
          </cell>
          <cell r="D1553">
            <v>2009</v>
          </cell>
          <cell r="E1553" t="str">
            <v>rouge</v>
          </cell>
          <cell r="F1553" t="str">
            <v>75 cl</v>
          </cell>
          <cell r="G1553">
            <v>3.1</v>
          </cell>
          <cell r="H1553">
            <v>0</v>
          </cell>
          <cell r="I1553">
            <v>0</v>
          </cell>
          <cell r="J1553">
            <v>4.4699999999999997E-2</v>
          </cell>
          <cell r="K1553">
            <v>0</v>
          </cell>
          <cell r="L1553">
            <v>1.4999740686316883E-2</v>
          </cell>
          <cell r="M1553">
            <v>0.1</v>
          </cell>
          <cell r="N1553">
            <v>3.2596997406863171</v>
          </cell>
          <cell r="O1553">
            <v>3.6702349890427257</v>
          </cell>
          <cell r="P1553">
            <v>0.35</v>
          </cell>
          <cell r="Q1553">
            <v>5.0149226779789489</v>
          </cell>
          <cell r="R1553">
            <v>6.0680564403545283</v>
          </cell>
          <cell r="S1553">
            <v>5.9090909090909092</v>
          </cell>
          <cell r="T1553">
            <v>7.15</v>
          </cell>
          <cell r="U1553">
            <v>3.6702349890427257</v>
          </cell>
          <cell r="V1553">
            <v>2.6493911684045921</v>
          </cell>
          <cell r="W1553">
            <v>0.44835850542231559</v>
          </cell>
          <cell r="X1553">
            <v>4.0243206675139716</v>
          </cell>
          <cell r="Y1553">
            <v>3.9273490851642374</v>
          </cell>
          <cell r="Z1553">
            <v>3.8349408713956672</v>
          </cell>
        </row>
        <row r="1554">
          <cell r="A1554">
            <v>9909</v>
          </cell>
          <cell r="C1554" t="str">
            <v>Selected Varietal Sauvignon</v>
          </cell>
          <cell r="D1554">
            <v>2009</v>
          </cell>
          <cell r="E1554" t="str">
            <v>blanc</v>
          </cell>
          <cell r="F1554" t="str">
            <v>75 cl</v>
          </cell>
          <cell r="G1554">
            <v>3.81</v>
          </cell>
          <cell r="H1554">
            <v>0</v>
          </cell>
          <cell r="I1554">
            <v>0</v>
          </cell>
          <cell r="J1554">
            <v>4.4699999999999997E-2</v>
          </cell>
          <cell r="K1554">
            <v>0</v>
          </cell>
          <cell r="L1554">
            <v>1.4999740686316883E-2</v>
          </cell>
          <cell r="M1554">
            <v>0.1</v>
          </cell>
          <cell r="N1554">
            <v>3.969699740686317</v>
          </cell>
          <cell r="O1554">
            <v>4.5055291066897851</v>
          </cell>
          <cell r="P1554">
            <v>0.35</v>
          </cell>
          <cell r="Q1554">
            <v>6.1072303702866417</v>
          </cell>
          <cell r="R1554">
            <v>7.389748748046836</v>
          </cell>
          <cell r="S1554">
            <v>6.7355371900826455</v>
          </cell>
          <cell r="T1554">
            <v>8.15</v>
          </cell>
          <cell r="U1554">
            <v>4.5055291066897851</v>
          </cell>
          <cell r="V1554">
            <v>2.7658374493963285</v>
          </cell>
          <cell r="W1554">
            <v>0.4106335354318475</v>
          </cell>
          <cell r="X1554">
            <v>4.9008638773905142</v>
          </cell>
          <cell r="Y1554">
            <v>4.7827707719112258</v>
          </cell>
          <cell r="Z1554">
            <v>4.6702349890427257</v>
          </cell>
        </row>
        <row r="1555">
          <cell r="A1555">
            <v>9910</v>
          </cell>
          <cell r="C1555" t="str">
            <v>Selected Varietal Pinot Noir</v>
          </cell>
          <cell r="D1555">
            <v>2009</v>
          </cell>
          <cell r="E1555" t="str">
            <v>rouge</v>
          </cell>
          <cell r="F1555" t="str">
            <v>75 cl</v>
          </cell>
          <cell r="G1555">
            <v>3.81</v>
          </cell>
          <cell r="H1555">
            <v>0</v>
          </cell>
          <cell r="I1555">
            <v>0</v>
          </cell>
          <cell r="J1555">
            <v>4.4699999999999997E-2</v>
          </cell>
          <cell r="K1555">
            <v>0</v>
          </cell>
          <cell r="L1555">
            <v>1.4999740686316883E-2</v>
          </cell>
          <cell r="M1555">
            <v>0.1</v>
          </cell>
          <cell r="N1555">
            <v>3.969699740686317</v>
          </cell>
          <cell r="O1555">
            <v>4.5055291066897851</v>
          </cell>
          <cell r="P1555">
            <v>0.35</v>
          </cell>
          <cell r="Q1555">
            <v>6.1072303702866417</v>
          </cell>
          <cell r="R1555">
            <v>7.389748748046836</v>
          </cell>
          <cell r="S1555">
            <v>6.7355371900826455</v>
          </cell>
          <cell r="T1555">
            <v>8.15</v>
          </cell>
          <cell r="U1555">
            <v>4.5055291066897851</v>
          </cell>
          <cell r="V1555">
            <v>2.7658374493963285</v>
          </cell>
          <cell r="W1555">
            <v>0.4106335354318475</v>
          </cell>
          <cell r="X1555">
            <v>4.9008638773905142</v>
          </cell>
          <cell r="Y1555">
            <v>4.7827707719112258</v>
          </cell>
          <cell r="Z1555">
            <v>4.6702349890427257</v>
          </cell>
        </row>
        <row r="1556">
          <cell r="A1556">
            <v>9911</v>
          </cell>
          <cell r="C1556" t="str">
            <v>Reserva Chardonnay</v>
          </cell>
          <cell r="D1556">
            <v>2009</v>
          </cell>
          <cell r="E1556" t="str">
            <v>blanc</v>
          </cell>
          <cell r="F1556" t="str">
            <v>75 cl</v>
          </cell>
          <cell r="G1556">
            <v>4.76</v>
          </cell>
          <cell r="H1556">
            <v>0</v>
          </cell>
          <cell r="I1556">
            <v>0</v>
          </cell>
          <cell r="J1556">
            <v>4.4699999999999997E-2</v>
          </cell>
          <cell r="K1556">
            <v>0</v>
          </cell>
          <cell r="L1556">
            <v>1.4999740686316883E-2</v>
          </cell>
          <cell r="M1556">
            <v>0.1</v>
          </cell>
          <cell r="N1556">
            <v>4.9196997406863163</v>
          </cell>
          <cell r="O1556">
            <v>5.6231761655133141</v>
          </cell>
          <cell r="P1556">
            <v>0.35</v>
          </cell>
          <cell r="Q1556">
            <v>7.5687688318251016</v>
          </cell>
          <cell r="R1556">
            <v>9.158210286508373</v>
          </cell>
          <cell r="S1556">
            <v>7.5619834710743792</v>
          </cell>
          <cell r="T1556">
            <v>9.1499999999999986</v>
          </cell>
          <cell r="U1556">
            <v>5.6231761655133141</v>
          </cell>
          <cell r="V1556">
            <v>2.6422837303880629</v>
          </cell>
          <cell r="W1556">
            <v>0.34941675560323021</v>
          </cell>
          <cell r="X1556">
            <v>6.0737033835633527</v>
          </cell>
          <cell r="Y1556">
            <v>5.927349085164237</v>
          </cell>
          <cell r="Z1556">
            <v>5.7878820478662547</v>
          </cell>
        </row>
        <row r="1557">
          <cell r="A1557">
            <v>9912</v>
          </cell>
          <cell r="C1557" t="str">
            <v>Reserva Cabernet Sauvignon</v>
          </cell>
          <cell r="D1557">
            <v>2009</v>
          </cell>
          <cell r="E1557" t="str">
            <v>rouge</v>
          </cell>
          <cell r="F1557" t="str">
            <v>75 cl</v>
          </cell>
          <cell r="G1557">
            <v>4.76</v>
          </cell>
          <cell r="H1557">
            <v>0</v>
          </cell>
          <cell r="I1557">
            <v>0</v>
          </cell>
          <cell r="J1557">
            <v>4.4699999999999997E-2</v>
          </cell>
          <cell r="K1557">
            <v>0</v>
          </cell>
          <cell r="L1557">
            <v>1.4999740686316883E-2</v>
          </cell>
          <cell r="M1557">
            <v>0.1</v>
          </cell>
          <cell r="N1557">
            <v>4.9196997406863163</v>
          </cell>
          <cell r="O1557">
            <v>5.6231761655133141</v>
          </cell>
          <cell r="P1557">
            <v>0.35</v>
          </cell>
          <cell r="Q1557">
            <v>7.5687688318251016</v>
          </cell>
          <cell r="R1557">
            <v>9.158210286508373</v>
          </cell>
          <cell r="S1557">
            <v>7.5619834710743792</v>
          </cell>
          <cell r="T1557">
            <v>9.1499999999999986</v>
          </cell>
          <cell r="U1557">
            <v>5.6231761655133141</v>
          </cell>
          <cell r="V1557">
            <v>2.6422837303880629</v>
          </cell>
          <cell r="W1557">
            <v>0.34941675560323021</v>
          </cell>
          <cell r="X1557">
            <v>6.0737033835633527</v>
          </cell>
          <cell r="Y1557">
            <v>5.927349085164237</v>
          </cell>
          <cell r="Z1557">
            <v>5.7878820478662547</v>
          </cell>
        </row>
        <row r="1558">
          <cell r="A1558" t="str">
            <v>CENTRAL VALLEY</v>
          </cell>
        </row>
        <row r="1559">
          <cell r="B1559" t="str">
            <v>Viñedos TerraNoble</v>
          </cell>
        </row>
        <row r="1560">
          <cell r="A1560">
            <v>9915</v>
          </cell>
          <cell r="B1560">
            <v>513797</v>
          </cell>
          <cell r="C1560" t="str">
            <v>Chardonnay Classic</v>
          </cell>
          <cell r="D1560">
            <v>2017</v>
          </cell>
          <cell r="E1560" t="str">
            <v>blanc</v>
          </cell>
          <cell r="F1560" t="str">
            <v>75 cl</v>
          </cell>
          <cell r="G1560">
            <v>3.95</v>
          </cell>
          <cell r="H1560">
            <v>0</v>
          </cell>
          <cell r="I1560">
            <v>0</v>
          </cell>
          <cell r="J1560">
            <v>4.4699999999999997E-2</v>
          </cell>
          <cell r="K1560">
            <v>0</v>
          </cell>
          <cell r="L1560">
            <v>1.4999740686316883E-2</v>
          </cell>
          <cell r="M1560">
            <v>0.1</v>
          </cell>
          <cell r="N1560">
            <v>4.1096997406863167</v>
          </cell>
          <cell r="O1560">
            <v>4.6702349890427257</v>
          </cell>
          <cell r="P1560">
            <v>0.35</v>
          </cell>
          <cell r="Q1560">
            <v>6.3226149856712563</v>
          </cell>
          <cell r="R1560">
            <v>7.6503641326622196</v>
          </cell>
          <cell r="S1560">
            <v>6.115702479338843</v>
          </cell>
          <cell r="T1560">
            <v>7.4</v>
          </cell>
          <cell r="U1560">
            <v>4.6702349890427257</v>
          </cell>
          <cell r="V1560">
            <v>2.0060027386525263</v>
          </cell>
          <cell r="W1560">
            <v>0.32800855591480499</v>
          </cell>
          <cell r="X1560">
            <v>5.0737033835633536</v>
          </cell>
          <cell r="Y1560">
            <v>4.9514454707064059</v>
          </cell>
          <cell r="Z1560">
            <v>4.8349408713956672</v>
          </cell>
        </row>
        <row r="1561">
          <cell r="A1561" t="str">
            <v>COLCHAGUA VALLEY</v>
          </cell>
        </row>
        <row r="1562">
          <cell r="B1562" t="str">
            <v>Viñedos TerraNoble</v>
          </cell>
        </row>
        <row r="1563">
          <cell r="A1563">
            <v>9917</v>
          </cell>
          <cell r="B1563">
            <v>260697</v>
          </cell>
          <cell r="C1563" t="str">
            <v>Cabernet Sauvignon Classic</v>
          </cell>
          <cell r="D1563">
            <v>2017</v>
          </cell>
          <cell r="E1563" t="str">
            <v>rouge</v>
          </cell>
          <cell r="F1563" t="str">
            <v>75 cl</v>
          </cell>
          <cell r="G1563">
            <v>3.95</v>
          </cell>
          <cell r="H1563">
            <v>0</v>
          </cell>
          <cell r="I1563">
            <v>0</v>
          </cell>
          <cell r="J1563">
            <v>4.4699999999999997E-2</v>
          </cell>
          <cell r="K1563">
            <v>0</v>
          </cell>
          <cell r="L1563">
            <v>1.4999740686316883E-2</v>
          </cell>
          <cell r="M1563">
            <v>0.1</v>
          </cell>
          <cell r="N1563">
            <v>4.1096997406863167</v>
          </cell>
          <cell r="O1563">
            <v>4.6702349890427257</v>
          </cell>
          <cell r="P1563">
            <v>0.35</v>
          </cell>
          <cell r="Q1563">
            <v>6.3226149856712563</v>
          </cell>
          <cell r="R1563">
            <v>7.6503641326622196</v>
          </cell>
          <cell r="S1563">
            <v>6.115702479338843</v>
          </cell>
          <cell r="T1563">
            <v>7.4</v>
          </cell>
          <cell r="U1563">
            <v>4.6702349890427257</v>
          </cell>
          <cell r="V1563">
            <v>2.0060027386525263</v>
          </cell>
          <cell r="W1563">
            <v>0.32800855591480499</v>
          </cell>
          <cell r="X1563">
            <v>5.0737033835633536</v>
          </cell>
          <cell r="Y1563">
            <v>4.9514454707064059</v>
          </cell>
          <cell r="Z1563">
            <v>4.8349408713956672</v>
          </cell>
        </row>
        <row r="1565">
          <cell r="A1565" t="str">
            <v>ARGENTINE</v>
          </cell>
        </row>
        <row r="1566">
          <cell r="A1566" t="str">
            <v>Centre-Ouest - MENDOZA</v>
          </cell>
        </row>
        <row r="1567">
          <cell r="B1567" t="str">
            <v>Bodega Sottano</v>
          </cell>
        </row>
        <row r="1568">
          <cell r="A1568">
            <v>9980</v>
          </cell>
          <cell r="C1568" t="str">
            <v xml:space="preserve">Torrontes - Chardonnay, Bodega Sottano </v>
          </cell>
          <cell r="D1568">
            <v>2012</v>
          </cell>
          <cell r="E1568" t="str">
            <v>blanc</v>
          </cell>
          <cell r="F1568" t="str">
            <v>75 cl</v>
          </cell>
          <cell r="G1568">
            <v>3.68</v>
          </cell>
          <cell r="H1568">
            <v>0</v>
          </cell>
          <cell r="I1568">
            <v>0</v>
          </cell>
          <cell r="J1568">
            <v>4.4699999999999997E-2</v>
          </cell>
          <cell r="K1568">
            <v>0</v>
          </cell>
          <cell r="L1568">
            <v>1.4999740686316883E-2</v>
          </cell>
          <cell r="M1568">
            <v>0.1</v>
          </cell>
          <cell r="N1568">
            <v>3.8396997406863171</v>
          </cell>
          <cell r="O1568">
            <v>4.3525879302191965</v>
          </cell>
          <cell r="P1568">
            <v>0.35</v>
          </cell>
          <cell r="Q1568">
            <v>5.9072303702866416</v>
          </cell>
          <cell r="R1568">
            <v>7.147748748046836</v>
          </cell>
          <cell r="S1568">
            <v>5.8677685950413228</v>
          </cell>
          <cell r="T1568">
            <v>7.1000000000000005</v>
          </cell>
          <cell r="U1568">
            <v>4.3525879302191965</v>
          </cell>
          <cell r="V1568">
            <v>2.0280688543550056</v>
          </cell>
          <cell r="W1568">
            <v>0.34562863574219105</v>
          </cell>
          <cell r="X1568">
            <v>4.7403700502300206</v>
          </cell>
          <cell r="Y1568">
            <v>4.6261442658871292</v>
          </cell>
          <cell r="Z1568">
            <v>4.517293812572138</v>
          </cell>
        </row>
        <row r="1569">
          <cell r="A1569">
            <v>9981</v>
          </cell>
          <cell r="B1569">
            <v>3364130</v>
          </cell>
          <cell r="C1569" t="str">
            <v xml:space="preserve">Chardonnay, Bodega Sottano </v>
          </cell>
          <cell r="D1569">
            <v>2013</v>
          </cell>
          <cell r="E1569" t="str">
            <v>blanc</v>
          </cell>
          <cell r="F1569" t="str">
            <v>75 cl</v>
          </cell>
          <cell r="G1569">
            <v>5.57</v>
          </cell>
          <cell r="H1569">
            <v>0</v>
          </cell>
          <cell r="I1569">
            <v>0</v>
          </cell>
          <cell r="J1569">
            <v>4.4699999999999997E-2</v>
          </cell>
          <cell r="K1569">
            <v>0</v>
          </cell>
          <cell r="L1569">
            <v>1.4999740686316883E-2</v>
          </cell>
          <cell r="M1569">
            <v>0.1</v>
          </cell>
          <cell r="N1569">
            <v>5.7296997406863168</v>
          </cell>
          <cell r="O1569">
            <v>6.5761173419839025</v>
          </cell>
          <cell r="P1569">
            <v>0.35</v>
          </cell>
          <cell r="Q1569">
            <v>8.8149226779789487</v>
          </cell>
          <cell r="R1569">
            <v>10.666056440354527</v>
          </cell>
          <cell r="S1569">
            <v>8.677685950413224</v>
          </cell>
          <cell r="T1569">
            <v>10.5</v>
          </cell>
          <cell r="U1569">
            <v>6.5761173419839025</v>
          </cell>
          <cell r="V1569">
            <v>2.9479862097269072</v>
          </cell>
          <cell r="W1569">
            <v>0.3397203155971007</v>
          </cell>
          <cell r="X1569">
            <v>7.0737033835633536</v>
          </cell>
          <cell r="Y1569">
            <v>6.9032526996220689</v>
          </cell>
          <cell r="Z1569">
            <v>6.7408232243368431</v>
          </cell>
        </row>
        <row r="1570">
          <cell r="A1570">
            <v>9982</v>
          </cell>
          <cell r="B1570">
            <v>3369130</v>
          </cell>
          <cell r="C1570" t="str">
            <v xml:space="preserve">Riserva Torrontes Bodega Sottano </v>
          </cell>
          <cell r="D1570">
            <v>2013</v>
          </cell>
          <cell r="E1570" t="str">
            <v>blanc</v>
          </cell>
          <cell r="F1570" t="str">
            <v>75 cl</v>
          </cell>
          <cell r="G1570">
            <v>6.57</v>
          </cell>
          <cell r="H1570">
            <v>0</v>
          </cell>
          <cell r="I1570">
            <v>0</v>
          </cell>
          <cell r="J1570">
            <v>4.4699999999999997E-2</v>
          </cell>
          <cell r="K1570">
            <v>0</v>
          </cell>
          <cell r="L1570">
            <v>1.4999740686316883E-2</v>
          </cell>
          <cell r="M1570">
            <v>0.1</v>
          </cell>
          <cell r="N1570">
            <v>6.7296997406863168</v>
          </cell>
          <cell r="O1570">
            <v>7.7525879302191969</v>
          </cell>
          <cell r="P1570">
            <v>0.35</v>
          </cell>
          <cell r="Q1570">
            <v>10.353384216440487</v>
          </cell>
          <cell r="R1570">
            <v>12.527594901892989</v>
          </cell>
          <cell r="S1570">
            <v>10</v>
          </cell>
          <cell r="T1570">
            <v>12.1</v>
          </cell>
          <cell r="U1570">
            <v>7.7525879302191969</v>
          </cell>
          <cell r="V1570">
            <v>3.2703002593136832</v>
          </cell>
          <cell r="W1570">
            <v>0.32703002593136832</v>
          </cell>
          <cell r="X1570">
            <v>8.3082712847979217</v>
          </cell>
          <cell r="Y1570">
            <v>8.1080719767305034</v>
          </cell>
          <cell r="Z1570">
            <v>7.9172938125721375</v>
          </cell>
        </row>
        <row r="1571">
          <cell r="A1571">
            <v>9983</v>
          </cell>
          <cell r="B1571">
            <v>3363130</v>
          </cell>
          <cell r="C1571" t="str">
            <v xml:space="preserve">Shiraz-Malbec, Bodega Sottano </v>
          </cell>
          <cell r="D1571">
            <v>2013</v>
          </cell>
          <cell r="E1571" t="str">
            <v>rouge</v>
          </cell>
          <cell r="F1571" t="str">
            <v>75 cl</v>
          </cell>
          <cell r="G1571">
            <v>3.53</v>
          </cell>
          <cell r="H1571">
            <v>0</v>
          </cell>
          <cell r="I1571">
            <v>0</v>
          </cell>
          <cell r="J1571">
            <v>4.4699999999999997E-2</v>
          </cell>
          <cell r="K1571">
            <v>0</v>
          </cell>
          <cell r="L1571">
            <v>1.4999740686316883E-2</v>
          </cell>
          <cell r="M1571">
            <v>0.1</v>
          </cell>
          <cell r="N1571">
            <v>3.6896997406863168</v>
          </cell>
          <cell r="O1571">
            <v>4.1761173419839022</v>
          </cell>
          <cell r="P1571">
            <v>0.35</v>
          </cell>
          <cell r="Q1571">
            <v>5.6764611395174098</v>
          </cell>
          <cell r="R1571">
            <v>6.8685179788160653</v>
          </cell>
          <cell r="S1571">
            <v>5.5371900826446288</v>
          </cell>
          <cell r="T1571">
            <v>6.7</v>
          </cell>
          <cell r="U1571">
            <v>4.1761173419839022</v>
          </cell>
          <cell r="V1571">
            <v>1.847490341958312</v>
          </cell>
          <cell r="W1571">
            <v>0.33365124086112796</v>
          </cell>
          <cell r="X1571">
            <v>4.5551848650448354</v>
          </cell>
          <cell r="Y1571">
            <v>4.4454213743208637</v>
          </cell>
          <cell r="Z1571">
            <v>4.3408232243368436</v>
          </cell>
        </row>
        <row r="1572">
          <cell r="A1572">
            <v>9984</v>
          </cell>
          <cell r="B1572">
            <v>3365120</v>
          </cell>
          <cell r="C1572" t="str">
            <v xml:space="preserve">Merlot, Bodega Sottano </v>
          </cell>
          <cell r="D1572">
            <v>2012</v>
          </cell>
          <cell r="E1572" t="str">
            <v>rouge</v>
          </cell>
          <cell r="F1572" t="str">
            <v>75 cl</v>
          </cell>
          <cell r="G1572">
            <v>5.57</v>
          </cell>
          <cell r="H1572">
            <v>0</v>
          </cell>
          <cell r="I1572">
            <v>0</v>
          </cell>
          <cell r="J1572">
            <v>4.4699999999999997E-2</v>
          </cell>
          <cell r="K1572">
            <v>0</v>
          </cell>
          <cell r="L1572">
            <v>1.4999740686316883E-2</v>
          </cell>
          <cell r="M1572">
            <v>0.1</v>
          </cell>
          <cell r="N1572">
            <v>5.7296997406863168</v>
          </cell>
          <cell r="O1572">
            <v>6.5761173419839025</v>
          </cell>
          <cell r="P1572">
            <v>0.35</v>
          </cell>
          <cell r="Q1572">
            <v>8.8149226779789487</v>
          </cell>
          <cell r="R1572">
            <v>10.666056440354527</v>
          </cell>
          <cell r="S1572">
            <v>8.677685950413224</v>
          </cell>
          <cell r="T1572">
            <v>10.5</v>
          </cell>
          <cell r="U1572">
            <v>6.5761173419839025</v>
          </cell>
          <cell r="V1572">
            <v>2.9479862097269072</v>
          </cell>
          <cell r="W1572">
            <v>0.3397203155971007</v>
          </cell>
          <cell r="X1572">
            <v>7.0737033835633536</v>
          </cell>
          <cell r="Y1572">
            <v>6.9032526996220689</v>
          </cell>
          <cell r="Z1572">
            <v>6.7408232243368431</v>
          </cell>
        </row>
        <row r="1573">
          <cell r="A1573">
            <v>9985</v>
          </cell>
          <cell r="B1573">
            <v>3368130</v>
          </cell>
          <cell r="C1573" t="str">
            <v xml:space="preserve">Riserva Malbec, Bodega Sottano </v>
          </cell>
          <cell r="D1573">
            <v>2013</v>
          </cell>
          <cell r="E1573" t="str">
            <v>rouge</v>
          </cell>
          <cell r="F1573" t="str">
            <v>75 cl</v>
          </cell>
          <cell r="G1573">
            <v>6.57</v>
          </cell>
          <cell r="H1573">
            <v>0</v>
          </cell>
          <cell r="I1573">
            <v>0</v>
          </cell>
          <cell r="J1573">
            <v>4.4699999999999997E-2</v>
          </cell>
          <cell r="K1573">
            <v>0</v>
          </cell>
          <cell r="L1573">
            <v>1.4999740686316883E-2</v>
          </cell>
          <cell r="M1573">
            <v>0.1</v>
          </cell>
          <cell r="N1573">
            <v>6.7296997406863168</v>
          </cell>
          <cell r="O1573">
            <v>7.7525879302191969</v>
          </cell>
          <cell r="P1573">
            <v>0.35</v>
          </cell>
          <cell r="Q1573">
            <v>10.353384216440487</v>
          </cell>
          <cell r="R1573">
            <v>12.527594901892989</v>
          </cell>
          <cell r="S1573">
            <v>10</v>
          </cell>
          <cell r="T1573">
            <v>12.1</v>
          </cell>
          <cell r="U1573">
            <v>7.7525879302191969</v>
          </cell>
          <cell r="V1573">
            <v>3.2703002593136832</v>
          </cell>
          <cell r="W1573">
            <v>0.32703002593136832</v>
          </cell>
          <cell r="X1573">
            <v>8.3082712847979217</v>
          </cell>
          <cell r="Y1573">
            <v>8.1080719767305034</v>
          </cell>
          <cell r="Z1573">
            <v>7.9172938125721375</v>
          </cell>
        </row>
        <row r="1575">
          <cell r="B1575" t="str">
            <v>Domaine Sallentein</v>
          </cell>
        </row>
        <row r="1576">
          <cell r="A1576">
            <v>9986</v>
          </cell>
          <cell r="C1576" t="str">
            <v>Salentein, Barrel Selection, Chardonnay 2012</v>
          </cell>
          <cell r="D1576">
            <v>2012</v>
          </cell>
          <cell r="E1576" t="str">
            <v>blanc</v>
          </cell>
          <cell r="F1576" t="str">
            <v>75 cl</v>
          </cell>
          <cell r="G1576">
            <v>7.15</v>
          </cell>
          <cell r="H1576">
            <v>0</v>
          </cell>
          <cell r="I1576">
            <v>0</v>
          </cell>
          <cell r="J1576">
            <v>4.4699999999999997E-2</v>
          </cell>
          <cell r="K1576">
            <v>0</v>
          </cell>
          <cell r="L1576">
            <v>1.4999740686316883E-2</v>
          </cell>
          <cell r="M1576">
            <v>0.1</v>
          </cell>
          <cell r="N1576">
            <v>7.3096997406863169</v>
          </cell>
          <cell r="O1576">
            <v>8.4349408713956677</v>
          </cell>
          <cell r="P1576">
            <v>0.35</v>
          </cell>
          <cell r="Q1576">
            <v>11.24569190874818</v>
          </cell>
          <cell r="R1576">
            <v>13.607287209585298</v>
          </cell>
          <cell r="S1576">
            <v>11.652892561983471</v>
          </cell>
          <cell r="T1576">
            <v>14.1</v>
          </cell>
          <cell r="U1576">
            <v>8.4349408713956677</v>
          </cell>
          <cell r="V1576">
            <v>4.343192821297154</v>
          </cell>
          <cell r="W1576">
            <v>0.37271371019642247</v>
          </cell>
          <cell r="X1576">
            <v>9.0243206675139707</v>
          </cell>
          <cell r="Y1576">
            <v>8.8068671574533948</v>
          </cell>
          <cell r="Z1576">
            <v>8.5996467537486083</v>
          </cell>
        </row>
        <row r="1577">
          <cell r="A1577">
            <v>9987</v>
          </cell>
          <cell r="C1577" t="str">
            <v>Salentein, Barrel Selection, Malbec 2013</v>
          </cell>
          <cell r="D1577">
            <v>2013</v>
          </cell>
          <cell r="E1577" t="str">
            <v>rouge</v>
          </cell>
          <cell r="F1577" t="str">
            <v>75 cl</v>
          </cell>
          <cell r="G1577">
            <v>7.15</v>
          </cell>
          <cell r="H1577">
            <v>0</v>
          </cell>
          <cell r="I1577">
            <v>0</v>
          </cell>
          <cell r="J1577">
            <v>4.4699999999999997E-2</v>
          </cell>
          <cell r="K1577">
            <v>0</v>
          </cell>
          <cell r="L1577">
            <v>1.4999740686316883E-2</v>
          </cell>
          <cell r="M1577">
            <v>0.1</v>
          </cell>
          <cell r="N1577">
            <v>7.3096997406863169</v>
          </cell>
          <cell r="O1577">
            <v>8.4349408713956677</v>
          </cell>
          <cell r="P1577">
            <v>0.35</v>
          </cell>
          <cell r="Q1577">
            <v>11.24569190874818</v>
          </cell>
          <cell r="R1577">
            <v>13.607287209585298</v>
          </cell>
          <cell r="S1577">
            <v>11.652892561983471</v>
          </cell>
          <cell r="T1577">
            <v>14.1</v>
          </cell>
          <cell r="U1577">
            <v>8.4349408713956677</v>
          </cell>
          <cell r="V1577">
            <v>4.343192821297154</v>
          </cell>
          <cell r="W1577">
            <v>0.37271371019642247</v>
          </cell>
          <cell r="X1577">
            <v>9.0243206675139707</v>
          </cell>
          <cell r="Y1577">
            <v>8.8068671574533948</v>
          </cell>
          <cell r="Z1577">
            <v>8.5996467537486083</v>
          </cell>
        </row>
        <row r="1579">
          <cell r="A1579" t="str">
            <v>AFRIQUE DU SUD</v>
          </cell>
        </row>
        <row r="1580">
          <cell r="A1580" t="str">
            <v>WESTERN CAPE</v>
          </cell>
        </row>
        <row r="1581">
          <cell r="B1581" t="str">
            <v>Klein Steenberg</v>
          </cell>
        </row>
        <row r="1582">
          <cell r="A1582">
            <v>9953</v>
          </cell>
          <cell r="C1582" t="str">
            <v>Klein Steenberg, Sauvignon</v>
          </cell>
          <cell r="D1582">
            <v>2008</v>
          </cell>
          <cell r="E1582" t="str">
            <v>blanc</v>
          </cell>
          <cell r="F1582" t="str">
            <v>75 cl</v>
          </cell>
          <cell r="G1582">
            <v>5.94</v>
          </cell>
          <cell r="H1582">
            <v>0</v>
          </cell>
          <cell r="I1582">
            <v>0</v>
          </cell>
          <cell r="J1582">
            <v>4.4699999999999997E-2</v>
          </cell>
          <cell r="K1582">
            <v>0</v>
          </cell>
          <cell r="L1582">
            <v>1.4999740686316883E-2</v>
          </cell>
          <cell r="M1582">
            <v>0.1</v>
          </cell>
          <cell r="N1582">
            <v>6.0996997406863169</v>
          </cell>
          <cell r="O1582">
            <v>7.0114114596309616</v>
          </cell>
          <cell r="P1582">
            <v>0.35</v>
          </cell>
          <cell r="Q1582">
            <v>9.3841534472097177</v>
          </cell>
          <cell r="R1582">
            <v>11.354825671123757</v>
          </cell>
          <cell r="S1582">
            <v>8.3471074380165291</v>
          </cell>
          <cell r="T1582">
            <v>10.1</v>
          </cell>
          <cell r="U1582">
            <v>7.0114114596309616</v>
          </cell>
          <cell r="V1582">
            <v>2.2474076973302122</v>
          </cell>
          <cell r="W1582">
            <v>0.26924389245243135</v>
          </cell>
          <cell r="X1582">
            <v>7.530493507020144</v>
          </cell>
          <cell r="Y1582">
            <v>7.3490358321521896</v>
          </cell>
          <cell r="Z1582">
            <v>7.1761173419839022</v>
          </cell>
          <cell r="AF1582" t="e">
            <v>#REF!</v>
          </cell>
          <cell r="AM1582" t="e">
            <v>#REF!</v>
          </cell>
          <cell r="AN1582" t="e">
            <v>#REF!</v>
          </cell>
        </row>
        <row r="1583">
          <cell r="A1583">
            <v>9954</v>
          </cell>
          <cell r="C1583" t="str">
            <v>Klein Steenberg rouge</v>
          </cell>
          <cell r="D1583">
            <v>2006</v>
          </cell>
          <cell r="E1583" t="str">
            <v>rouge</v>
          </cell>
          <cell r="F1583" t="str">
            <v>75 cl</v>
          </cell>
          <cell r="G1583">
            <v>6.33</v>
          </cell>
          <cell r="H1583">
            <v>0</v>
          </cell>
          <cell r="I1583">
            <v>0</v>
          </cell>
          <cell r="J1583">
            <v>4.4699999999999997E-2</v>
          </cell>
          <cell r="K1583">
            <v>0</v>
          </cell>
          <cell r="L1583">
            <v>1.4999740686316883E-2</v>
          </cell>
          <cell r="M1583">
            <v>0.1</v>
          </cell>
          <cell r="N1583">
            <v>6.4896997406863166</v>
          </cell>
          <cell r="O1583">
            <v>7.4702349890427264</v>
          </cell>
          <cell r="P1583">
            <v>0.35</v>
          </cell>
          <cell r="Q1583">
            <v>9.9841534472097173</v>
          </cell>
          <cell r="R1583">
            <v>12.080825671123758</v>
          </cell>
          <cell r="S1583">
            <v>10</v>
          </cell>
          <cell r="T1583">
            <v>12.1</v>
          </cell>
          <cell r="U1583">
            <v>7.4702349890427264</v>
          </cell>
          <cell r="V1583">
            <v>3.5103002593136834</v>
          </cell>
          <cell r="W1583">
            <v>0.35103002593136834</v>
          </cell>
          <cell r="X1583">
            <v>8.011974988501624</v>
          </cell>
          <cell r="Y1583">
            <v>7.8189153502244784</v>
          </cell>
          <cell r="Z1583">
            <v>7.634940871395667</v>
          </cell>
        </row>
        <row r="1584">
          <cell r="A1584" t="str">
            <v>STELLENBOSCH</v>
          </cell>
        </row>
        <row r="1585">
          <cell r="B1585" t="str">
            <v>Lourensford - Helderberg</v>
          </cell>
        </row>
        <row r="1586">
          <cell r="A1586">
            <v>9970</v>
          </cell>
          <cell r="C1586" t="str">
            <v>River Garden - Chardonnay</v>
          </cell>
          <cell r="D1586">
            <v>2013</v>
          </cell>
          <cell r="E1586" t="str">
            <v>blanc</v>
          </cell>
          <cell r="F1586" t="str">
            <v>75 cl</v>
          </cell>
          <cell r="G1586">
            <v>3.92</v>
          </cell>
          <cell r="H1586">
            <v>0</v>
          </cell>
          <cell r="I1586">
            <v>0</v>
          </cell>
          <cell r="J1586">
            <v>4.4699999999999997E-2</v>
          </cell>
          <cell r="K1586">
            <v>0</v>
          </cell>
          <cell r="L1586">
            <v>1.4999740686316883E-2</v>
          </cell>
          <cell r="M1586">
            <v>0.1</v>
          </cell>
          <cell r="N1586">
            <v>4.0796997406863165</v>
          </cell>
          <cell r="O1586">
            <v>4.6349408713956661</v>
          </cell>
          <cell r="P1586">
            <v>0.35</v>
          </cell>
          <cell r="Q1586">
            <v>6.2764611395174095</v>
          </cell>
          <cell r="R1586">
            <v>7.5945179788160653</v>
          </cell>
          <cell r="S1586">
            <v>6.1983471074380168</v>
          </cell>
          <cell r="T1586">
            <v>7.5</v>
          </cell>
          <cell r="U1586">
            <v>4.6349408713956661</v>
          </cell>
          <cell r="V1586">
            <v>2.1186473667517003</v>
          </cell>
          <cell r="W1586">
            <v>0.34180844183594095</v>
          </cell>
          <cell r="X1586">
            <v>5.0366663465263164</v>
          </cell>
          <cell r="Y1586">
            <v>4.9153008923931525</v>
          </cell>
          <cell r="Z1586">
            <v>4.7996467537486076</v>
          </cell>
          <cell r="AF1586" t="e">
            <v>#REF!</v>
          </cell>
          <cell r="AM1586" t="e">
            <v>#REF!</v>
          </cell>
          <cell r="AN1586" t="e">
            <v>#REF!</v>
          </cell>
        </row>
        <row r="1587">
          <cell r="A1587">
            <v>9971</v>
          </cell>
          <cell r="C1587" t="str">
            <v>River Garden - Cabernet Merlot</v>
          </cell>
          <cell r="D1587">
            <v>2013</v>
          </cell>
          <cell r="E1587" t="str">
            <v>rouge</v>
          </cell>
          <cell r="F1587" t="str">
            <v>75 cl</v>
          </cell>
          <cell r="G1587">
            <v>3.92</v>
          </cell>
          <cell r="H1587">
            <v>0</v>
          </cell>
          <cell r="I1587">
            <v>0</v>
          </cell>
          <cell r="J1587">
            <v>4.4699999999999997E-2</v>
          </cell>
          <cell r="K1587">
            <v>0</v>
          </cell>
          <cell r="L1587">
            <v>1.4999740686316883E-2</v>
          </cell>
          <cell r="M1587">
            <v>0.1</v>
          </cell>
          <cell r="N1587">
            <v>4.0796997406863165</v>
          </cell>
          <cell r="O1587">
            <v>4.6349408713956661</v>
          </cell>
          <cell r="P1587">
            <v>0.35</v>
          </cell>
          <cell r="Q1587">
            <v>6.2764611395174095</v>
          </cell>
          <cell r="R1587">
            <v>7.5945179788160653</v>
          </cell>
          <cell r="S1587">
            <v>6.1983471074380168</v>
          </cell>
          <cell r="T1587">
            <v>7.5</v>
          </cell>
          <cell r="U1587">
            <v>4.6349408713956661</v>
          </cell>
          <cell r="V1587">
            <v>2.1186473667517003</v>
          </cell>
          <cell r="W1587">
            <v>0.34180844183594095</v>
          </cell>
          <cell r="X1587">
            <v>5.0366663465263164</v>
          </cell>
          <cell r="Y1587">
            <v>4.9153008923931525</v>
          </cell>
          <cell r="Z1587">
            <v>4.7996467537486076</v>
          </cell>
        </row>
        <row r="1588">
          <cell r="A1588">
            <v>9972</v>
          </cell>
          <cell r="C1588" t="str">
            <v>Stellenbosch Viognier</v>
          </cell>
          <cell r="D1588">
            <v>2011</v>
          </cell>
          <cell r="E1588" t="str">
            <v>blanc</v>
          </cell>
          <cell r="F1588" t="str">
            <v>75 cl</v>
          </cell>
          <cell r="G1588">
            <v>8.57</v>
          </cell>
          <cell r="H1588">
            <v>0</v>
          </cell>
          <cell r="I1588">
            <v>0</v>
          </cell>
          <cell r="J1588">
            <v>4.4699999999999997E-2</v>
          </cell>
          <cell r="K1588">
            <v>0</v>
          </cell>
          <cell r="L1588">
            <v>1.4999740686316883E-2</v>
          </cell>
          <cell r="M1588">
            <v>0.1</v>
          </cell>
          <cell r="N1588">
            <v>8.7296997406863177</v>
          </cell>
          <cell r="O1588">
            <v>10.105529106689785</v>
          </cell>
          <cell r="P1588">
            <v>0.35</v>
          </cell>
          <cell r="Q1588">
            <v>13.430307293363565</v>
          </cell>
          <cell r="R1588">
            <v>16.250671824969913</v>
          </cell>
          <cell r="S1588">
            <v>13.181818181818182</v>
          </cell>
          <cell r="T1588">
            <v>15.95</v>
          </cell>
          <cell r="U1588">
            <v>10.105529106689785</v>
          </cell>
          <cell r="V1588">
            <v>4.4521184411318639</v>
          </cell>
          <cell r="W1588">
            <v>0.3377469162237966</v>
          </cell>
          <cell r="X1588">
            <v>10.777407087267058</v>
          </cell>
          <cell r="Y1588">
            <v>10.517710530947371</v>
          </cell>
          <cell r="Z1588">
            <v>10.270234989042727</v>
          </cell>
        </row>
        <row r="1589">
          <cell r="A1589">
            <v>9973</v>
          </cell>
          <cell r="C1589" t="str">
            <v>Stellenbosch Cabernet Sauvignon</v>
          </cell>
          <cell r="D1589">
            <v>2013</v>
          </cell>
          <cell r="E1589" t="str">
            <v>rouge</v>
          </cell>
          <cell r="F1589" t="str">
            <v>75 cl</v>
          </cell>
          <cell r="G1589">
            <v>8.57</v>
          </cell>
          <cell r="H1589">
            <v>0</v>
          </cell>
          <cell r="I1589">
            <v>0</v>
          </cell>
          <cell r="J1589">
            <v>4.4699999999999997E-2</v>
          </cell>
          <cell r="K1589">
            <v>0</v>
          </cell>
          <cell r="L1589">
            <v>1.4999740686316883E-2</v>
          </cell>
          <cell r="M1589">
            <v>0.1</v>
          </cell>
          <cell r="N1589">
            <v>8.7296997406863177</v>
          </cell>
          <cell r="O1589">
            <v>10.105529106689785</v>
          </cell>
          <cell r="P1589">
            <v>0.35</v>
          </cell>
          <cell r="Q1589">
            <v>13.430307293363565</v>
          </cell>
          <cell r="R1589">
            <v>16.250671824969913</v>
          </cell>
          <cell r="S1589">
            <v>12.975206611570247</v>
          </cell>
          <cell r="T1589">
            <v>15.7</v>
          </cell>
          <cell r="U1589">
            <v>10.105529106689785</v>
          </cell>
          <cell r="V1589">
            <v>4.2455068708839292</v>
          </cell>
          <cell r="W1589">
            <v>0.32720148495347484</v>
          </cell>
          <cell r="X1589">
            <v>10.777407087267058</v>
          </cell>
          <cell r="Y1589">
            <v>10.517710530947371</v>
          </cell>
          <cell r="Z1589">
            <v>10.270234989042727</v>
          </cell>
        </row>
        <row r="1590">
          <cell r="A1590">
            <v>9974</v>
          </cell>
          <cell r="C1590" t="str">
            <v>Stellenbosch Sauvignon</v>
          </cell>
          <cell r="D1590">
            <v>2013</v>
          </cell>
          <cell r="E1590" t="str">
            <v>blanc</v>
          </cell>
          <cell r="F1590" t="str">
            <v>75 cl</v>
          </cell>
          <cell r="G1590">
            <v>3.67</v>
          </cell>
          <cell r="H1590">
            <v>0</v>
          </cell>
          <cell r="I1590">
            <v>0</v>
          </cell>
          <cell r="J1590">
            <v>4.4699999999999997E-2</v>
          </cell>
          <cell r="K1590">
            <v>0</v>
          </cell>
          <cell r="L1590">
            <v>1.4999740686316883E-2</v>
          </cell>
          <cell r="M1590">
            <v>0.1</v>
          </cell>
          <cell r="N1590">
            <v>3.8296997406863169</v>
          </cell>
          <cell r="O1590">
            <v>4.3408232243368436</v>
          </cell>
          <cell r="P1590">
            <v>0.35</v>
          </cell>
          <cell r="Q1590">
            <v>5.8918457549020262</v>
          </cell>
          <cell r="R1590">
            <v>7.1291333634314515</v>
          </cell>
          <cell r="S1590">
            <v>5.8677685950413228</v>
          </cell>
          <cell r="T1590">
            <v>7.1000000000000005</v>
          </cell>
          <cell r="U1590">
            <v>4.3408232243368436</v>
          </cell>
          <cell r="V1590">
            <v>2.0380688543550058</v>
          </cell>
          <cell r="W1590">
            <v>0.34733286109430378</v>
          </cell>
          <cell r="X1590">
            <v>4.7280243712176748</v>
          </cell>
          <cell r="Y1590">
            <v>4.6140960731160447</v>
          </cell>
          <cell r="Z1590">
            <v>4.5055291066897851</v>
          </cell>
        </row>
        <row r="1591">
          <cell r="B1591" t="str">
            <v>Boschendal</v>
          </cell>
        </row>
        <row r="1592">
          <cell r="A1592">
            <v>9975</v>
          </cell>
          <cell r="C1592" t="str">
            <v>Boschendal Favourite Lanoy cabernet sauvignon/merlot</v>
          </cell>
          <cell r="D1592">
            <v>2009</v>
          </cell>
          <cell r="E1592" t="str">
            <v>rouge</v>
          </cell>
          <cell r="F1592" t="str">
            <v>75 cl</v>
          </cell>
          <cell r="G1592">
            <v>5.99</v>
          </cell>
          <cell r="H1592">
            <v>0</v>
          </cell>
          <cell r="I1592">
            <v>0</v>
          </cell>
          <cell r="J1592">
            <v>4.4699999999999997E-2</v>
          </cell>
          <cell r="K1592">
            <v>0</v>
          </cell>
          <cell r="L1592">
            <v>1.4999740686316883E-2</v>
          </cell>
          <cell r="M1592">
            <v>0.1</v>
          </cell>
          <cell r="N1592">
            <v>6.1496997406863168</v>
          </cell>
          <cell r="O1592">
            <v>7.0702349890427261</v>
          </cell>
          <cell r="P1592">
            <v>0.35</v>
          </cell>
          <cell r="Q1592">
            <v>9.4610765241327943</v>
          </cell>
          <cell r="R1592">
            <v>11.447902594200681</v>
          </cell>
          <cell r="S1592">
            <v>9.5867768595041323</v>
          </cell>
          <cell r="T1592">
            <v>11.6</v>
          </cell>
          <cell r="U1592">
            <v>7.0702349890427261</v>
          </cell>
          <cell r="V1592">
            <v>3.4370771188178155</v>
          </cell>
          <cell r="W1592">
            <v>0.35852269946289284</v>
          </cell>
          <cell r="X1592">
            <v>7.5922219020818718</v>
          </cell>
          <cell r="Y1592">
            <v>7.4092767960076111</v>
          </cell>
          <cell r="Z1592">
            <v>7.2349408713956667</v>
          </cell>
        </row>
        <row r="1593">
          <cell r="A1593" t="str">
            <v>BREEDEKLOOF</v>
          </cell>
        </row>
        <row r="1594">
          <cell r="B1594" t="str">
            <v>FairTrade</v>
          </cell>
        </row>
        <row r="1595">
          <cell r="A1595">
            <v>9958</v>
          </cell>
          <cell r="B1595">
            <v>246907</v>
          </cell>
          <cell r="C1595" t="str">
            <v xml:space="preserve">Palesa - Chenin blanc </v>
          </cell>
          <cell r="D1595">
            <v>2017</v>
          </cell>
          <cell r="E1595" t="str">
            <v>blanc</v>
          </cell>
          <cell r="F1595" t="str">
            <v>75 cl</v>
          </cell>
          <cell r="G1595">
            <v>4.2</v>
          </cell>
          <cell r="H1595">
            <v>0</v>
          </cell>
          <cell r="I1595">
            <v>0</v>
          </cell>
          <cell r="J1595">
            <v>4.4699999999999997E-2</v>
          </cell>
          <cell r="K1595">
            <v>0</v>
          </cell>
          <cell r="L1595">
            <v>1.4999740686316883E-2</v>
          </cell>
          <cell r="M1595">
            <v>0.1</v>
          </cell>
          <cell r="N1595">
            <v>4.3596997406863167</v>
          </cell>
          <cell r="O1595">
            <v>4.96435263610155</v>
          </cell>
          <cell r="P1595">
            <v>0.35</v>
          </cell>
          <cell r="Q1595">
            <v>6.7072303702866405</v>
          </cell>
          <cell r="R1595">
            <v>8.1157487480468351</v>
          </cell>
          <cell r="S1595">
            <v>6.5289256198347116</v>
          </cell>
          <cell r="T1595">
            <v>7.9</v>
          </cell>
          <cell r="U1595">
            <v>4.96435263610155</v>
          </cell>
          <cell r="V1595">
            <v>2.1692258791483949</v>
          </cell>
          <cell r="W1595">
            <v>0.33224852073032374</v>
          </cell>
          <cell r="X1595">
            <v>5.3823453588719952</v>
          </cell>
          <cell r="Y1595">
            <v>5.2526502899835146</v>
          </cell>
          <cell r="Z1595">
            <v>5.1290585184544906</v>
          </cell>
          <cell r="AF1595" t="e">
            <v>#REF!</v>
          </cell>
          <cell r="AM1595" t="e">
            <v>#REF!</v>
          </cell>
          <cell r="AN1595" t="e">
            <v>#REF!</v>
          </cell>
        </row>
        <row r="1596">
          <cell r="A1596">
            <v>9959</v>
          </cell>
          <cell r="B1596">
            <v>247005</v>
          </cell>
          <cell r="C1596" t="str">
            <v xml:space="preserve">Palesa - Pinotage </v>
          </cell>
          <cell r="D1596">
            <v>2015</v>
          </cell>
          <cell r="E1596" t="str">
            <v>rouge</v>
          </cell>
          <cell r="F1596" t="str">
            <v>75 cl</v>
          </cell>
          <cell r="G1596">
            <v>4.1900000000000004</v>
          </cell>
          <cell r="H1596">
            <v>0</v>
          </cell>
          <cell r="I1596">
            <v>0</v>
          </cell>
          <cell r="J1596">
            <v>4.4699999999999997E-2</v>
          </cell>
          <cell r="K1596">
            <v>0</v>
          </cell>
          <cell r="L1596">
            <v>1.4999740686316883E-2</v>
          </cell>
          <cell r="M1596">
            <v>0.1</v>
          </cell>
          <cell r="N1596">
            <v>4.3496997406863169</v>
          </cell>
          <cell r="O1596">
            <v>4.9525879302191971</v>
          </cell>
          <cell r="P1596">
            <v>0.35</v>
          </cell>
          <cell r="Q1596">
            <v>6.691845754902026</v>
          </cell>
          <cell r="R1596">
            <v>8.0971333634314515</v>
          </cell>
          <cell r="S1596">
            <v>6.5289256198347116</v>
          </cell>
          <cell r="T1596">
            <v>7.9</v>
          </cell>
          <cell r="U1596">
            <v>4.9525879302191971</v>
          </cell>
          <cell r="V1596">
            <v>2.1792258791483947</v>
          </cell>
          <cell r="W1596">
            <v>0.33378016629994395</v>
          </cell>
          <cell r="X1596">
            <v>5.3699996798596503</v>
          </cell>
          <cell r="Y1596">
            <v>5.2406020972124301</v>
          </cell>
          <cell r="Z1596">
            <v>5.1172938125721377</v>
          </cell>
        </row>
        <row r="1598">
          <cell r="A1598" t="str">
            <v>AUSTRALIE</v>
          </cell>
        </row>
        <row r="1599">
          <cell r="A1599" t="str">
            <v>SOUTH-EASTERN AUSTRALIA</v>
          </cell>
          <cell r="AC1599" t="e">
            <v>#REF!</v>
          </cell>
          <cell r="AD1599" t="e">
            <v>#REF!</v>
          </cell>
          <cell r="AE1599" t="e">
            <v>#REF!</v>
          </cell>
        </row>
        <row r="1600">
          <cell r="A1600" t="str">
            <v>Victoria State</v>
          </cell>
          <cell r="AC1600" t="e">
            <v>#REF!</v>
          </cell>
          <cell r="AD1600" t="e">
            <v>#REF!</v>
          </cell>
          <cell r="AE1600" t="e">
            <v>#REF!</v>
          </cell>
        </row>
        <row r="1601">
          <cell r="B1601" t="str">
            <v>Hollick</v>
          </cell>
        </row>
        <row r="1602">
          <cell r="A1602">
            <v>9965</v>
          </cell>
          <cell r="C1602" t="str">
            <v>Hollick "Coonawarra" blanc</v>
          </cell>
          <cell r="D1602">
            <v>2008</v>
          </cell>
          <cell r="E1602" t="str">
            <v>blanc</v>
          </cell>
          <cell r="F1602" t="str">
            <v>75 cl</v>
          </cell>
          <cell r="G1602">
            <v>6.42</v>
          </cell>
          <cell r="H1602">
            <v>0</v>
          </cell>
          <cell r="I1602">
            <v>0</v>
          </cell>
          <cell r="J1602">
            <v>4.4699999999999997E-2</v>
          </cell>
          <cell r="K1602">
            <v>0</v>
          </cell>
          <cell r="L1602">
            <v>1.4999740686316883E-2</v>
          </cell>
          <cell r="M1602">
            <v>0.1</v>
          </cell>
          <cell r="N1602">
            <v>6.5796997406863165</v>
          </cell>
          <cell r="O1602">
            <v>7.5761173419839025</v>
          </cell>
          <cell r="P1602">
            <v>0.35</v>
          </cell>
          <cell r="Q1602">
            <v>10.122614985671255</v>
          </cell>
          <cell r="R1602">
            <v>12.248364132662218</v>
          </cell>
          <cell r="S1602">
            <v>9.1735537190082646</v>
          </cell>
          <cell r="T1602">
            <v>11.1</v>
          </cell>
          <cell r="U1602">
            <v>7.5761173419839025</v>
          </cell>
          <cell r="V1602">
            <v>2.5938539783219481</v>
          </cell>
          <cell r="W1602">
            <v>0.28275345169095112</v>
          </cell>
          <cell r="X1602">
            <v>8.1230860996127365</v>
          </cell>
          <cell r="Y1602">
            <v>7.927349085164237</v>
          </cell>
          <cell r="Z1602">
            <v>7.7408232243368431</v>
          </cell>
        </row>
        <row r="1603">
          <cell r="A1603">
            <v>9966</v>
          </cell>
          <cell r="C1603" t="str">
            <v>Hollick "Coonawarra" rouge</v>
          </cell>
          <cell r="D1603">
            <v>2005</v>
          </cell>
          <cell r="E1603" t="str">
            <v>rouge</v>
          </cell>
          <cell r="F1603" t="str">
            <v>75 cl</v>
          </cell>
          <cell r="G1603">
            <v>7.42</v>
          </cell>
          <cell r="H1603">
            <v>0</v>
          </cell>
          <cell r="I1603">
            <v>0</v>
          </cell>
          <cell r="J1603">
            <v>4.4699999999999997E-2</v>
          </cell>
          <cell r="K1603">
            <v>0</v>
          </cell>
          <cell r="L1603">
            <v>1.4999740686316883E-2</v>
          </cell>
          <cell r="M1603">
            <v>0.1</v>
          </cell>
          <cell r="N1603">
            <v>7.5796997406863165</v>
          </cell>
          <cell r="O1603">
            <v>8.752587930219196</v>
          </cell>
          <cell r="P1603">
            <v>0.35</v>
          </cell>
          <cell r="Q1603">
            <v>11.661076524132794</v>
          </cell>
          <cell r="R1603">
            <v>14.10990259420068</v>
          </cell>
          <cell r="S1603">
            <v>10.826446280991735</v>
          </cell>
          <cell r="T1603">
            <v>13.1</v>
          </cell>
          <cell r="U1603">
            <v>8.752587930219196</v>
          </cell>
          <cell r="V1603">
            <v>3.246746540305419</v>
          </cell>
          <cell r="W1603">
            <v>0.299890329295386</v>
          </cell>
          <cell r="X1603">
            <v>9.3576540008473028</v>
          </cell>
          <cell r="Y1603">
            <v>9.1321683622726706</v>
          </cell>
          <cell r="Z1603">
            <v>8.9172938125721366</v>
          </cell>
        </row>
        <row r="1605">
          <cell r="A1605" t="str">
            <v>NOUVELLE ZELANDE</v>
          </cell>
        </row>
        <row r="1606">
          <cell r="A1606" t="str">
            <v>Marlborough</v>
          </cell>
          <cell r="AC1606" t="e">
            <v>#REF!</v>
          </cell>
          <cell r="AD1606" t="e">
            <v>#REF!</v>
          </cell>
          <cell r="AE1606" t="e">
            <v>#REF!</v>
          </cell>
        </row>
        <row r="1607">
          <cell r="B1607" t="str">
            <v>Babich Winery</v>
          </cell>
        </row>
        <row r="1608">
          <cell r="A1608">
            <v>9990</v>
          </cell>
          <cell r="B1608">
            <v>271886</v>
          </cell>
          <cell r="C1608" t="str">
            <v>Pinot gris 2016, Babich Winery</v>
          </cell>
          <cell r="D1608">
            <v>2016</v>
          </cell>
          <cell r="E1608" t="str">
            <v>blanc</v>
          </cell>
          <cell r="F1608" t="str">
            <v>75 cl</v>
          </cell>
          <cell r="G1608">
            <v>6.91</v>
          </cell>
          <cell r="H1608">
            <v>0</v>
          </cell>
          <cell r="I1608">
            <v>0</v>
          </cell>
          <cell r="J1608">
            <v>4.4699999999999997E-2</v>
          </cell>
          <cell r="K1608">
            <v>0</v>
          </cell>
          <cell r="L1608">
            <v>1.4999740686316883E-2</v>
          </cell>
          <cell r="M1608">
            <v>0.1</v>
          </cell>
          <cell r="N1608">
            <v>7.0696997406863167</v>
          </cell>
          <cell r="O1608">
            <v>8.1525879302191964</v>
          </cell>
          <cell r="P1608">
            <v>0.35</v>
          </cell>
          <cell r="Q1608">
            <v>10.87646113951741</v>
          </cell>
          <cell r="R1608">
            <v>13.160517978816065</v>
          </cell>
          <cell r="S1608">
            <v>9.8347107438016543</v>
          </cell>
          <cell r="T1608">
            <v>11.9</v>
          </cell>
          <cell r="U1608">
            <v>8.1525879302191964</v>
          </cell>
          <cell r="V1608">
            <v>2.7650110031153377</v>
          </cell>
          <cell r="W1608">
            <v>0.28114817762769395</v>
          </cell>
          <cell r="X1608">
            <v>8.7280243712176748</v>
          </cell>
          <cell r="Y1608">
            <v>8.5177105309473706</v>
          </cell>
          <cell r="Z1608">
            <v>8.317293812572137</v>
          </cell>
        </row>
        <row r="1609">
          <cell r="A1609" t="str">
            <v>Hawke's Bay</v>
          </cell>
          <cell r="AC1609" t="e">
            <v>#REF!</v>
          </cell>
          <cell r="AD1609" t="e">
            <v>#REF!</v>
          </cell>
          <cell r="AE1609" t="e">
            <v>#REF!</v>
          </cell>
        </row>
        <row r="1610">
          <cell r="B1610" t="str">
            <v>Babich Winery</v>
          </cell>
        </row>
        <row r="1611">
          <cell r="A1611">
            <v>9991</v>
          </cell>
          <cell r="B1611">
            <v>681885</v>
          </cell>
          <cell r="C1611" t="str">
            <v>Syrah 2016, Babich Winery</v>
          </cell>
          <cell r="D1611">
            <v>2016</v>
          </cell>
          <cell r="E1611" t="str">
            <v>rouge</v>
          </cell>
          <cell r="F1611" t="str">
            <v>75 cl</v>
          </cell>
          <cell r="G1611">
            <v>7.74</v>
          </cell>
          <cell r="H1611">
            <v>0</v>
          </cell>
          <cell r="I1611">
            <v>0</v>
          </cell>
          <cell r="J1611">
            <v>4.4699999999999997E-2</v>
          </cell>
          <cell r="K1611">
            <v>0</v>
          </cell>
          <cell r="L1611">
            <v>1.4999740686316883E-2</v>
          </cell>
          <cell r="M1611">
            <v>0.1</v>
          </cell>
          <cell r="N1611">
            <v>7.8996997406863168</v>
          </cell>
          <cell r="O1611">
            <v>9.1290585184544906</v>
          </cell>
          <cell r="P1611">
            <v>0.35</v>
          </cell>
          <cell r="Q1611">
            <v>12.153384216440488</v>
          </cell>
          <cell r="R1611">
            <v>14.70559490189299</v>
          </cell>
          <cell r="S1611">
            <v>11.487603305785125</v>
          </cell>
          <cell r="T1611">
            <v>13.9</v>
          </cell>
          <cell r="U1611">
            <v>9.1290585184544906</v>
          </cell>
          <cell r="V1611">
            <v>3.5879035650988085</v>
          </cell>
          <cell r="W1611">
            <v>0.31232829595464445</v>
          </cell>
          <cell r="X1611">
            <v>9.7527157292423663</v>
          </cell>
          <cell r="Y1611">
            <v>9.5177105309473706</v>
          </cell>
          <cell r="Z1611">
            <v>9.2937644008074312</v>
          </cell>
        </row>
        <row r="1613">
          <cell r="A1613">
            <v>5819</v>
          </cell>
          <cell r="B1613">
            <v>3008160</v>
          </cell>
          <cell r="C1613" t="str">
            <v>Cahors, La Caminade Tradition, 1/2 bt</v>
          </cell>
          <cell r="D1613">
            <v>2014</v>
          </cell>
          <cell r="E1613" t="str">
            <v>rouge</v>
          </cell>
          <cell r="F1613">
            <v>37.5</v>
          </cell>
          <cell r="G1613">
            <v>2.69</v>
          </cell>
          <cell r="H1613">
            <v>0</v>
          </cell>
          <cell r="I1613">
            <v>0</v>
          </cell>
          <cell r="J1613">
            <v>4.4699999999999997E-2</v>
          </cell>
          <cell r="K1613">
            <v>0</v>
          </cell>
          <cell r="L1613">
            <v>1.4999740686316883E-2</v>
          </cell>
          <cell r="M1613">
            <v>0.1</v>
          </cell>
          <cell r="N1613">
            <v>2.8496997406863169</v>
          </cell>
          <cell r="O1613">
            <v>3.1878820478662551</v>
          </cell>
          <cell r="P1613">
            <v>0.35</v>
          </cell>
          <cell r="Q1613">
            <v>4.3841534472097186</v>
          </cell>
          <cell r="R1613">
            <v>5.3048256711237594</v>
          </cell>
          <cell r="S1613">
            <v>4.3801652892561984</v>
          </cell>
          <cell r="T1613">
            <v>5.3</v>
          </cell>
          <cell r="U1613">
            <v>3.1878820478662551</v>
          </cell>
          <cell r="V1613">
            <v>1.5304655485698815</v>
          </cell>
          <cell r="W1613">
            <v>0.34940817240935029</v>
          </cell>
          <cell r="X1613">
            <v>3.5181478280077982</v>
          </cell>
          <cell r="Y1613">
            <v>3.4333731815497797</v>
          </cell>
          <cell r="Z1613">
            <v>3.3525879302191965</v>
          </cell>
        </row>
        <row r="1614">
          <cell r="B1614">
            <v>3100141</v>
          </cell>
          <cell r="C1614" t="str">
            <v>CdR Amandine, 1/2 bt</v>
          </cell>
          <cell r="D1614">
            <v>2014</v>
          </cell>
          <cell r="E1614" t="str">
            <v>rouge</v>
          </cell>
          <cell r="F1614">
            <v>37.5</v>
          </cell>
          <cell r="G1614">
            <v>2.64</v>
          </cell>
          <cell r="H1614">
            <v>0</v>
          </cell>
          <cell r="I1614">
            <v>0</v>
          </cell>
          <cell r="J1614">
            <v>4.4699999999999997E-2</v>
          </cell>
          <cell r="K1614">
            <v>0</v>
          </cell>
          <cell r="L1614">
            <v>1.4999740686316883E-2</v>
          </cell>
          <cell r="M1614">
            <v>0.1</v>
          </cell>
          <cell r="N1614">
            <v>2.7996997406863171</v>
          </cell>
          <cell r="O1614">
            <v>3.1290585184544906</v>
          </cell>
          <cell r="P1614">
            <v>0.35</v>
          </cell>
          <cell r="Q1614">
            <v>4.3072303702866419</v>
          </cell>
          <cell r="R1614">
            <v>5.211748748046837</v>
          </cell>
          <cell r="S1614">
            <v>4.2975206611570247</v>
          </cell>
          <cell r="T1614">
            <v>5.2</v>
          </cell>
          <cell r="U1614">
            <v>3.1290585184544906</v>
          </cell>
          <cell r="V1614">
            <v>1.4978209204707076</v>
          </cell>
          <cell r="W1614">
            <v>0.34853140649414543</v>
          </cell>
          <cell r="X1614">
            <v>3.4564194329460705</v>
          </cell>
          <cell r="Y1614">
            <v>3.3731322176943581</v>
          </cell>
          <cell r="Z1614">
            <v>3.293764400807432</v>
          </cell>
        </row>
        <row r="1615">
          <cell r="A1615">
            <v>1174</v>
          </cell>
          <cell r="B1615">
            <v>3378141</v>
          </cell>
          <cell r="C1615" t="str">
            <v>Alsace, Pinot Noir, Dopff</v>
          </cell>
          <cell r="D1615">
            <v>2014</v>
          </cell>
          <cell r="E1615" t="str">
            <v>rouge</v>
          </cell>
          <cell r="F1615">
            <v>37.5</v>
          </cell>
          <cell r="G1615">
            <v>3.99</v>
          </cell>
          <cell r="H1615">
            <v>0</v>
          </cell>
          <cell r="I1615">
            <v>0</v>
          </cell>
          <cell r="J1615">
            <v>4.4699999999999997E-2</v>
          </cell>
          <cell r="K1615">
            <v>0</v>
          </cell>
          <cell r="L1615">
            <v>1.4999740686316883E-2</v>
          </cell>
          <cell r="M1615">
            <v>0.1</v>
          </cell>
          <cell r="N1615">
            <v>4.1496997406863168</v>
          </cell>
          <cell r="O1615">
            <v>4.7172938125721382</v>
          </cell>
          <cell r="P1615">
            <v>0.35</v>
          </cell>
          <cell r="Q1615">
            <v>6.3841534472097177</v>
          </cell>
          <cell r="R1615">
            <v>7.7248256711237584</v>
          </cell>
          <cell r="S1615">
            <v>6.3636363636363642</v>
          </cell>
          <cell r="T1615">
            <v>7.7</v>
          </cell>
          <cell r="U1615">
            <v>4.7172938125721382</v>
          </cell>
          <cell r="V1615">
            <v>2.2139366229500475</v>
          </cell>
          <cell r="W1615">
            <v>0.34790432646357883</v>
          </cell>
          <cell r="X1615">
            <v>5.1230860996127365</v>
          </cell>
          <cell r="Y1615">
            <v>4.999638241790743</v>
          </cell>
          <cell r="Z1615">
            <v>4.8819996949250788</v>
          </cell>
        </row>
        <row r="1616">
          <cell r="B1616">
            <v>7960151</v>
          </cell>
          <cell r="C1616" t="str">
            <v>Beaujolais Village, Ch Pizas</v>
          </cell>
          <cell r="D1616">
            <v>2015</v>
          </cell>
          <cell r="E1616" t="str">
            <v>rouge</v>
          </cell>
          <cell r="F1616">
            <v>37.5</v>
          </cell>
          <cell r="G1616">
            <v>3.5</v>
          </cell>
          <cell r="H1616">
            <v>0</v>
          </cell>
          <cell r="I1616">
            <v>0</v>
          </cell>
          <cell r="J1616">
            <v>4.4699999999999997E-2</v>
          </cell>
          <cell r="K1616">
            <v>0</v>
          </cell>
          <cell r="L1616">
            <v>1.4999740686316883E-2</v>
          </cell>
          <cell r="M1616">
            <v>0.1</v>
          </cell>
          <cell r="N1616">
            <v>3.659699740686317</v>
          </cell>
          <cell r="O1616">
            <v>4.1408232243368435</v>
          </cell>
          <cell r="P1616">
            <v>0.35</v>
          </cell>
          <cell r="Q1616">
            <v>5.6303072933635647</v>
          </cell>
          <cell r="R1616">
            <v>6.8126718249699127</v>
          </cell>
          <cell r="S1616">
            <v>5.6198347107438016</v>
          </cell>
          <cell r="T1616">
            <v>6.8</v>
          </cell>
          <cell r="U1616">
            <v>4.1408232243368435</v>
          </cell>
          <cell r="V1616">
            <v>1.9601349700574846</v>
          </cell>
          <cell r="W1616">
            <v>0.34878872261317007</v>
          </cell>
          <cell r="X1616">
            <v>4.5181478280077982</v>
          </cell>
          <cell r="Y1616">
            <v>4.4092767960076111</v>
          </cell>
          <cell r="Z1616">
            <v>4.3055291066897849</v>
          </cell>
        </row>
        <row r="1617">
          <cell r="A1617">
            <v>6504</v>
          </cell>
          <cell r="B1617">
            <v>5250131</v>
          </cell>
          <cell r="C1617" t="str">
            <v>Bordeaux, Montagne, Ch Grandchamp</v>
          </cell>
          <cell r="D1617">
            <v>2014</v>
          </cell>
          <cell r="E1617" t="str">
            <v>rouge</v>
          </cell>
          <cell r="F1617">
            <v>37.5</v>
          </cell>
          <cell r="G1617">
            <v>3.75</v>
          </cell>
          <cell r="H1617">
            <v>0</v>
          </cell>
          <cell r="I1617">
            <v>0</v>
          </cell>
          <cell r="J1617">
            <v>4.4699999999999997E-2</v>
          </cell>
          <cell r="K1617">
            <v>0</v>
          </cell>
          <cell r="L1617">
            <v>1.4999740686316883E-2</v>
          </cell>
          <cell r="M1617">
            <v>0.1</v>
          </cell>
          <cell r="N1617">
            <v>3.909699740686317</v>
          </cell>
          <cell r="O1617">
            <v>4.4349408713956668</v>
          </cell>
          <cell r="P1617">
            <v>0.35</v>
          </cell>
          <cell r="Q1617">
            <v>6.0149226779789489</v>
          </cell>
          <cell r="R1617">
            <v>7.2780564403545283</v>
          </cell>
          <cell r="S1617">
            <v>6.0330578512396693</v>
          </cell>
          <cell r="T1617">
            <v>7.3</v>
          </cell>
          <cell r="U1617">
            <v>4.4349408713956668</v>
          </cell>
          <cell r="V1617">
            <v>2.1233581105533523</v>
          </cell>
          <cell r="W1617">
            <v>0.35195387859856936</v>
          </cell>
          <cell r="X1617">
            <v>4.8267898033164407</v>
          </cell>
          <cell r="Y1617">
            <v>4.7104816152847198</v>
          </cell>
          <cell r="Z1617">
            <v>4.5996467537486083</v>
          </cell>
        </row>
        <row r="1618">
          <cell r="B1618">
            <v>9747141</v>
          </cell>
          <cell r="C1618" t="str">
            <v>Côtes de Bdx, Ch Puyfromage</v>
          </cell>
          <cell r="D1618">
            <v>2014</v>
          </cell>
          <cell r="E1618" t="str">
            <v>rouge</v>
          </cell>
          <cell r="F1618">
            <v>37.5</v>
          </cell>
          <cell r="G1618">
            <v>3.12</v>
          </cell>
          <cell r="H1618">
            <v>0</v>
          </cell>
          <cell r="I1618">
            <v>0</v>
          </cell>
          <cell r="J1618">
            <v>4.4699999999999997E-2</v>
          </cell>
          <cell r="K1618">
            <v>0</v>
          </cell>
          <cell r="L1618">
            <v>1.4999740686316883E-2</v>
          </cell>
          <cell r="M1618">
            <v>0.1</v>
          </cell>
          <cell r="N1618">
            <v>3.2796997406863171</v>
          </cell>
          <cell r="O1618">
            <v>3.693764400807432</v>
          </cell>
          <cell r="P1618">
            <v>0.35</v>
          </cell>
          <cell r="Q1618">
            <v>5.0456919087481795</v>
          </cell>
          <cell r="R1618">
            <v>6.1052872095852972</v>
          </cell>
          <cell r="S1618">
            <v>5.0413223140495864</v>
          </cell>
          <cell r="T1618">
            <v>6.1</v>
          </cell>
          <cell r="U1618">
            <v>3.693764400807432</v>
          </cell>
          <cell r="V1618">
            <v>1.7616225733632693</v>
          </cell>
          <cell r="W1618">
            <v>0.3494366088146813</v>
          </cell>
          <cell r="X1618">
            <v>4.049012025538663</v>
          </cell>
          <cell r="Y1618">
            <v>3.9514454707064064</v>
          </cell>
          <cell r="Z1618">
            <v>3.858470283160373</v>
          </cell>
        </row>
        <row r="1619">
          <cell r="E1619" t="str">
            <v>rouge</v>
          </cell>
          <cell r="F1619">
            <v>37.5</v>
          </cell>
        </row>
        <row r="1620">
          <cell r="B1620">
            <v>626294</v>
          </cell>
          <cell r="C1620" t="str">
            <v>Bordeaux, Graves, Ch Pont de brion</v>
          </cell>
          <cell r="D1620">
            <v>2014</v>
          </cell>
          <cell r="E1620" t="str">
            <v>rouge</v>
          </cell>
          <cell r="F1620">
            <v>37.5</v>
          </cell>
          <cell r="G1620">
            <v>4.09</v>
          </cell>
          <cell r="H1620">
            <v>0</v>
          </cell>
          <cell r="I1620">
            <v>0</v>
          </cell>
          <cell r="J1620">
            <v>4.4699999999999997E-2</v>
          </cell>
          <cell r="K1620">
            <v>0</v>
          </cell>
          <cell r="L1620">
            <v>1.4999740686316883E-2</v>
          </cell>
          <cell r="M1620">
            <v>0.1</v>
          </cell>
          <cell r="N1620">
            <v>4.2496997406863164</v>
          </cell>
          <cell r="O1620">
            <v>4.8349408713956672</v>
          </cell>
          <cell r="P1620">
            <v>0.35</v>
          </cell>
          <cell r="Q1620">
            <v>6.537999601055871</v>
          </cell>
          <cell r="R1620">
            <v>7.9109795172776041</v>
          </cell>
          <cell r="S1620">
            <v>6.5289256198347116</v>
          </cell>
          <cell r="T1620">
            <v>7.9</v>
          </cell>
          <cell r="U1620">
            <v>4.8349408713956672</v>
          </cell>
          <cell r="V1620">
            <v>2.2792258791483953</v>
          </cell>
          <cell r="W1620">
            <v>0.34909662199614655</v>
          </cell>
          <cell r="X1620">
            <v>5.246542889736193</v>
          </cell>
          <cell r="Y1620">
            <v>5.1201201695015861</v>
          </cell>
          <cell r="Z1620">
            <v>4.9996467537486078</v>
          </cell>
        </row>
        <row r="1621">
          <cell r="B1621">
            <v>644095</v>
          </cell>
          <cell r="C1621" t="str">
            <v>CdR Caprices, Montine</v>
          </cell>
          <cell r="D1621">
            <v>2015</v>
          </cell>
          <cell r="E1621" t="str">
            <v>rouge</v>
          </cell>
          <cell r="F1621">
            <v>37.5</v>
          </cell>
          <cell r="G1621">
            <v>3.87</v>
          </cell>
          <cell r="H1621">
            <v>0</v>
          </cell>
          <cell r="I1621">
            <v>0</v>
          </cell>
          <cell r="J1621">
            <v>4.4699999999999997E-2</v>
          </cell>
          <cell r="K1621">
            <v>0</v>
          </cell>
          <cell r="L1621">
            <v>1.4999740686316883E-2</v>
          </cell>
          <cell r="M1621">
            <v>0.1</v>
          </cell>
          <cell r="N1621">
            <v>4.0296997406863166</v>
          </cell>
          <cell r="O1621">
            <v>4.5761173419839016</v>
          </cell>
          <cell r="P1621">
            <v>0.35</v>
          </cell>
          <cell r="Q1621">
            <v>6.1995380625943328</v>
          </cell>
          <cell r="R1621">
            <v>7.5014410557391429</v>
          </cell>
          <cell r="S1621">
            <v>6.1983471074380168</v>
          </cell>
          <cell r="T1621">
            <v>7.5</v>
          </cell>
          <cell r="U1621">
            <v>4.5761173419839016</v>
          </cell>
          <cell r="V1621">
            <v>2.1686473667517001</v>
          </cell>
          <cell r="W1621">
            <v>0.34987510850260761</v>
          </cell>
          <cell r="X1621">
            <v>4.9749379514645877</v>
          </cell>
          <cell r="Y1621">
            <v>4.8550599285377309</v>
          </cell>
          <cell r="Z1621">
            <v>4.7408232243368431</v>
          </cell>
        </row>
        <row r="1622">
          <cell r="B1622">
            <v>691194</v>
          </cell>
          <cell r="C1622" t="str">
            <v>Italie, Valpolicella</v>
          </cell>
          <cell r="D1622">
            <v>2014</v>
          </cell>
          <cell r="E1622" t="str">
            <v>rouge</v>
          </cell>
          <cell r="F1622">
            <v>37.5</v>
          </cell>
          <cell r="G1622">
            <v>5.35</v>
          </cell>
          <cell r="H1622">
            <v>0</v>
          </cell>
          <cell r="I1622">
            <v>0</v>
          </cell>
          <cell r="J1622">
            <v>4.4699999999999997E-2</v>
          </cell>
          <cell r="K1622">
            <v>0</v>
          </cell>
          <cell r="L1622">
            <v>1.4999740686316883E-2</v>
          </cell>
          <cell r="M1622">
            <v>0.1</v>
          </cell>
          <cell r="N1622">
            <v>5.5096997406863162</v>
          </cell>
          <cell r="O1622">
            <v>6.317293812572137</v>
          </cell>
          <cell r="P1622">
            <v>0.35</v>
          </cell>
          <cell r="Q1622">
            <v>8.4764611395174096</v>
          </cell>
          <cell r="R1622">
            <v>10.256517978816065</v>
          </cell>
          <cell r="S1622">
            <v>8.4710743801652892</v>
          </cell>
          <cell r="T1622">
            <v>10.25</v>
          </cell>
          <cell r="U1622">
            <v>6.317293812572137</v>
          </cell>
          <cell r="V1622">
            <v>2.9613746394789731</v>
          </cell>
          <cell r="W1622">
            <v>0.34958666475800559</v>
          </cell>
          <cell r="X1622">
            <v>6.8020984452917483</v>
          </cell>
          <cell r="Y1622">
            <v>6.6381924586582128</v>
          </cell>
          <cell r="Z1622">
            <v>6.4819996949250784</v>
          </cell>
        </row>
        <row r="1624">
          <cell r="A1624" t="str">
            <v>LES HUILES D'Italie</v>
          </cell>
        </row>
        <row r="1625">
          <cell r="A1625">
            <v>9810</v>
          </cell>
          <cell r="C1625" t="str">
            <v>Huile extra vierge del Poggio</v>
          </cell>
          <cell r="F1625" t="str">
            <v>75 cl</v>
          </cell>
          <cell r="G1625">
            <v>9.1999999999999993</v>
          </cell>
          <cell r="H1625">
            <v>0</v>
          </cell>
          <cell r="I1625">
            <v>0</v>
          </cell>
          <cell r="J1625">
            <v>4.4699999999999997E-2</v>
          </cell>
          <cell r="K1625">
            <v>0</v>
          </cell>
          <cell r="L1625">
            <v>1.4999740686316883E-2</v>
          </cell>
          <cell r="M1625">
            <v>0.1</v>
          </cell>
          <cell r="N1625">
            <v>9.3596997406863167</v>
          </cell>
          <cell r="O1625">
            <v>10.846705577278019</v>
          </cell>
          <cell r="P1625">
            <v>0.35</v>
          </cell>
          <cell r="Q1625">
            <v>14.399538062594333</v>
          </cell>
          <cell r="R1625">
            <v>17.423441055739143</v>
          </cell>
          <cell r="S1625">
            <v>10.826446280991735</v>
          </cell>
          <cell r="T1625">
            <v>13.1</v>
          </cell>
          <cell r="U1625">
            <v>10.846705577278019</v>
          </cell>
          <cell r="V1625">
            <v>1.4667465403054187</v>
          </cell>
          <cell r="W1625">
            <v>0.135478115554928</v>
          </cell>
          <cell r="X1625">
            <v>11.555184865044835</v>
          </cell>
          <cell r="Y1625">
            <v>11.276746675525683</v>
          </cell>
          <cell r="Z1625">
            <v>11.011411459630962</v>
          </cell>
        </row>
        <row r="1626">
          <cell r="A1626">
            <v>9811</v>
          </cell>
          <cell r="C1626" t="str">
            <v>Huile au citron</v>
          </cell>
          <cell r="F1626" t="str">
            <v>50 cl</v>
          </cell>
          <cell r="G1626">
            <v>9.35</v>
          </cell>
          <cell r="H1626">
            <v>0</v>
          </cell>
          <cell r="I1626">
            <v>0</v>
          </cell>
          <cell r="J1626">
            <v>4.4699999999999997E-2</v>
          </cell>
          <cell r="K1626">
            <v>0</v>
          </cell>
          <cell r="L1626">
            <v>1.4999740686316883E-2</v>
          </cell>
          <cell r="M1626">
            <v>0.1</v>
          </cell>
          <cell r="N1626">
            <v>9.5096997406863171</v>
          </cell>
          <cell r="O1626">
            <v>11.023176165513314</v>
          </cell>
          <cell r="P1626">
            <v>0.35</v>
          </cell>
          <cell r="Q1626">
            <v>14.630307293363565</v>
          </cell>
          <cell r="R1626">
            <v>17.702671824969912</v>
          </cell>
          <cell r="S1626">
            <v>10.826446280991735</v>
          </cell>
          <cell r="T1626">
            <v>13.1</v>
          </cell>
          <cell r="U1626">
            <v>11.023176165513314</v>
          </cell>
          <cell r="V1626">
            <v>1.3167465403054184</v>
          </cell>
          <cell r="W1626">
            <v>0.12162315372286689</v>
          </cell>
          <cell r="X1626">
            <v>11.74037005023002</v>
          </cell>
          <cell r="Y1626">
            <v>11.457469567091948</v>
          </cell>
          <cell r="Z1626">
            <v>11.187882047866255</v>
          </cell>
        </row>
        <row r="1627">
          <cell r="A1627">
            <v>9812</v>
          </cell>
          <cell r="C1627" t="str">
            <v>Huile au basilic</v>
          </cell>
          <cell r="F1627" t="str">
            <v>50 cl</v>
          </cell>
          <cell r="G1627">
            <v>9.35</v>
          </cell>
          <cell r="H1627">
            <v>0</v>
          </cell>
          <cell r="I1627">
            <v>0</v>
          </cell>
          <cell r="J1627">
            <v>4.4699999999999997E-2</v>
          </cell>
          <cell r="K1627">
            <v>0</v>
          </cell>
          <cell r="L1627">
            <v>1.4999740686316883E-2</v>
          </cell>
          <cell r="M1627">
            <v>0.1</v>
          </cell>
          <cell r="N1627">
            <v>9.5096997406863171</v>
          </cell>
          <cell r="O1627">
            <v>11.023176165513314</v>
          </cell>
          <cell r="P1627">
            <v>0.35</v>
          </cell>
          <cell r="Q1627">
            <v>14.630307293363565</v>
          </cell>
          <cell r="R1627">
            <v>17.702671824969912</v>
          </cell>
          <cell r="S1627">
            <v>10.826446280991735</v>
          </cell>
          <cell r="T1627">
            <v>13.1</v>
          </cell>
          <cell r="U1627">
            <v>11.023176165513314</v>
          </cell>
          <cell r="V1627">
            <v>1.3167465403054184</v>
          </cell>
          <cell r="W1627">
            <v>0.12162315372286689</v>
          </cell>
          <cell r="X1627">
            <v>11.74037005023002</v>
          </cell>
          <cell r="Y1627">
            <v>11.457469567091948</v>
          </cell>
          <cell r="Z1627">
            <v>11.187882047866255</v>
          </cell>
        </row>
        <row r="1628">
          <cell r="A1628">
            <v>9813</v>
          </cell>
          <cell r="C1628" t="str">
            <v>Huile aux truffes</v>
          </cell>
          <cell r="F1628" t="str">
            <v>25 cl</v>
          </cell>
          <cell r="G1628">
            <v>13.85</v>
          </cell>
          <cell r="H1628">
            <v>0</v>
          </cell>
          <cell r="I1628">
            <v>0</v>
          </cell>
          <cell r="J1628">
            <v>4.4699999999999997E-2</v>
          </cell>
          <cell r="K1628">
            <v>0</v>
          </cell>
          <cell r="L1628">
            <v>1.4999740686316883E-2</v>
          </cell>
          <cell r="M1628">
            <v>0.1</v>
          </cell>
          <cell r="N1628">
            <v>14.009699740686317</v>
          </cell>
          <cell r="O1628">
            <v>16.317293812572139</v>
          </cell>
          <cell r="P1628">
            <v>0.35</v>
          </cell>
          <cell r="Q1628">
            <v>21.553384216440488</v>
          </cell>
          <cell r="R1628">
            <v>26.079594901892989</v>
          </cell>
          <cell r="S1628">
            <v>16.611570247933884</v>
          </cell>
          <cell r="T1628">
            <v>20.099999999999998</v>
          </cell>
          <cell r="U1628">
            <v>16.317293812572139</v>
          </cell>
          <cell r="V1628">
            <v>2.6018705072475665</v>
          </cell>
          <cell r="W1628">
            <v>0.15663001561042567</v>
          </cell>
          <cell r="X1628">
            <v>17.295925605785577</v>
          </cell>
          <cell r="Y1628">
            <v>16.8791563140799</v>
          </cell>
          <cell r="Z1628">
            <v>16.481999694925079</v>
          </cell>
        </row>
        <row r="1629">
          <cell r="A1629">
            <v>9814</v>
          </cell>
          <cell r="C1629" t="str">
            <v>Huile aux piments</v>
          </cell>
          <cell r="F1629" t="str">
            <v>50 cl</v>
          </cell>
          <cell r="G1629">
            <v>9.35</v>
          </cell>
          <cell r="H1629">
            <v>0</v>
          </cell>
          <cell r="I1629">
            <v>0</v>
          </cell>
          <cell r="J1629">
            <v>4.4699999999999997E-2</v>
          </cell>
          <cell r="K1629">
            <v>0</v>
          </cell>
          <cell r="L1629">
            <v>1.4999740686316883E-2</v>
          </cell>
          <cell r="M1629">
            <v>0.1</v>
          </cell>
          <cell r="N1629">
            <v>9.5096997406863171</v>
          </cell>
          <cell r="O1629">
            <v>11.023176165513314</v>
          </cell>
          <cell r="P1629">
            <v>0.35</v>
          </cell>
          <cell r="Q1629">
            <v>14.630307293363565</v>
          </cell>
          <cell r="R1629">
            <v>17.702671824969912</v>
          </cell>
          <cell r="S1629">
            <v>10.826446280991735</v>
          </cell>
          <cell r="T1629">
            <v>13.1</v>
          </cell>
          <cell r="U1629">
            <v>11.023176165513314</v>
          </cell>
          <cell r="V1629">
            <v>1.3167465403054184</v>
          </cell>
          <cell r="W1629">
            <v>0.12162315372286689</v>
          </cell>
          <cell r="X1629">
            <v>11.74037005023002</v>
          </cell>
          <cell r="Y1629">
            <v>11.457469567091948</v>
          </cell>
          <cell r="Z1629">
            <v>11.187882047866255</v>
          </cell>
        </row>
        <row r="1631">
          <cell r="A1631">
            <v>50100</v>
          </cell>
          <cell r="C1631" t="str">
            <v>Vinaigre balsamique</v>
          </cell>
          <cell r="F1631" t="str">
            <v>75 cl</v>
          </cell>
          <cell r="G1631">
            <v>9</v>
          </cell>
          <cell r="H1631">
            <v>0</v>
          </cell>
          <cell r="I1631">
            <v>0</v>
          </cell>
          <cell r="J1631">
            <v>4.4699999999999997E-2</v>
          </cell>
          <cell r="K1631">
            <v>0</v>
          </cell>
          <cell r="L1631">
            <v>1.4999740686316883E-2</v>
          </cell>
          <cell r="M1631">
            <v>0.1</v>
          </cell>
          <cell r="N1631">
            <v>9.1596997406863174</v>
          </cell>
          <cell r="O1631">
            <v>10.611411459630961</v>
          </cell>
          <cell r="P1631">
            <v>0.35</v>
          </cell>
          <cell r="Q1631">
            <v>14.091845754902026</v>
          </cell>
          <cell r="R1631">
            <v>17.05113336343145</v>
          </cell>
          <cell r="S1631">
            <v>10.826446280991735</v>
          </cell>
          <cell r="T1631">
            <v>13.1</v>
          </cell>
          <cell r="U1631">
            <v>10.611411459630961</v>
          </cell>
          <cell r="V1631">
            <v>1.666746540305418</v>
          </cell>
          <cell r="W1631">
            <v>0.15395139799767601</v>
          </cell>
          <cell r="X1631">
            <v>11.308271284797922</v>
          </cell>
          <cell r="Y1631">
            <v>11.035782820103998</v>
          </cell>
          <cell r="Z1631">
            <v>10.776117341983904</v>
          </cell>
        </row>
        <row r="1632">
          <cell r="A1632" t="str">
            <v>SPIRITUEUX</v>
          </cell>
        </row>
        <row r="1633">
          <cell r="A1633" t="str">
            <v>PINEAU DES CHARENTES</v>
          </cell>
        </row>
        <row r="1634">
          <cell r="B1634" t="str">
            <v>Château de Beaulon</v>
          </cell>
        </row>
        <row r="1635">
          <cell r="A1635">
            <v>9600</v>
          </cell>
          <cell r="C1635" t="str">
            <v>Pineau des Charentes, Ch de Beaulon bl. 5 ans 18 %</v>
          </cell>
          <cell r="E1635" t="str">
            <v>blanc</v>
          </cell>
          <cell r="F1635" t="str">
            <v>75 cl</v>
          </cell>
          <cell r="G1635">
            <v>9.84</v>
          </cell>
          <cell r="H1635">
            <v>0</v>
          </cell>
          <cell r="I1635">
            <v>0</v>
          </cell>
          <cell r="J1635">
            <v>4.4699999999999997E-2</v>
          </cell>
          <cell r="K1635">
            <v>0</v>
          </cell>
          <cell r="L1635">
            <v>1.4999740686316883E-2</v>
          </cell>
          <cell r="M1635">
            <v>0.1</v>
          </cell>
          <cell r="N1635">
            <v>9.9996997406863173</v>
          </cell>
          <cell r="O1635">
            <v>11.599646753748608</v>
          </cell>
          <cell r="P1635">
            <v>0.35</v>
          </cell>
          <cell r="Q1635">
            <v>15.384153447209718</v>
          </cell>
          <cell r="R1635">
            <v>18.614825671123757</v>
          </cell>
          <cell r="S1635">
            <v>15.454545454545455</v>
          </cell>
          <cell r="T1635">
            <v>18.7</v>
          </cell>
          <cell r="U1635">
            <v>11.599646753748608</v>
          </cell>
          <cell r="V1635">
            <v>5.4548457138591377</v>
          </cell>
          <cell r="W1635">
            <v>0.35296060501441479</v>
          </cell>
          <cell r="X1635">
            <v>12.345308321834958</v>
          </cell>
          <cell r="Y1635">
            <v>12.047831012875081</v>
          </cell>
          <cell r="Z1635">
            <v>11.764352636101551</v>
          </cell>
        </row>
        <row r="1636">
          <cell r="A1636">
            <v>9601</v>
          </cell>
          <cell r="C1636" t="str">
            <v>Pineau des Charentes, Ch de Beaulon Vieille Réserve Rubis 10 ans 18 %</v>
          </cell>
          <cell r="E1636" t="str">
            <v>rouge</v>
          </cell>
          <cell r="F1636" t="str">
            <v>75 cl</v>
          </cell>
          <cell r="G1636">
            <v>15.77</v>
          </cell>
          <cell r="H1636">
            <v>0</v>
          </cell>
          <cell r="I1636">
            <v>0</v>
          </cell>
          <cell r="J1636">
            <v>4.4699999999999997E-2</v>
          </cell>
          <cell r="K1636">
            <v>0</v>
          </cell>
          <cell r="L1636">
            <v>1.4999740686316883E-2</v>
          </cell>
          <cell r="M1636">
            <v>0.1</v>
          </cell>
          <cell r="N1636">
            <v>15.929699740686317</v>
          </cell>
          <cell r="O1636">
            <v>18.576117341983903</v>
          </cell>
          <cell r="P1636">
            <v>0.35</v>
          </cell>
          <cell r="Q1636">
            <v>24.507230370286642</v>
          </cell>
          <cell r="R1636">
            <v>29.653748748046837</v>
          </cell>
          <cell r="S1636">
            <v>24.545454545454547</v>
          </cell>
          <cell r="T1636">
            <v>29.7</v>
          </cell>
          <cell r="U1636">
            <v>18.576117341983903</v>
          </cell>
          <cell r="V1636">
            <v>8.6157548047682297</v>
          </cell>
          <cell r="W1636">
            <v>0.35101223278685378</v>
          </cell>
          <cell r="X1636">
            <v>19.666295976155947</v>
          </cell>
          <cell r="Y1636">
            <v>19.192409326128093</v>
          </cell>
          <cell r="Z1636">
            <v>18.740823224336843</v>
          </cell>
        </row>
        <row r="1638">
          <cell r="A1638" t="str">
            <v>WHISKY</v>
          </cell>
        </row>
        <row r="1639">
          <cell r="A1639" t="str">
            <v>Classic Single Malt</v>
          </cell>
        </row>
        <row r="1640">
          <cell r="A1640" t="str">
            <v>Belgique</v>
          </cell>
        </row>
        <row r="1641">
          <cell r="A1641">
            <v>9750</v>
          </cell>
          <cell r="C1641" t="str">
            <v>Belgian Owl - 3 ans</v>
          </cell>
          <cell r="F1641" t="str">
            <v>50 cl</v>
          </cell>
          <cell r="G1641">
            <v>34.82</v>
          </cell>
          <cell r="H1641">
            <v>0</v>
          </cell>
          <cell r="I1641">
            <v>1.5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36.32</v>
          </cell>
          <cell r="O1641">
            <v>42.564705882352939</v>
          </cell>
          <cell r="P1641">
            <v>0.2</v>
          </cell>
          <cell r="Q1641">
            <v>45.4</v>
          </cell>
          <cell r="R1641">
            <v>54.933999999999997</v>
          </cell>
          <cell r="S1641">
            <v>48.67768595041322</v>
          </cell>
          <cell r="T1641">
            <v>58.9</v>
          </cell>
          <cell r="U1641">
            <v>42.564705882352939</v>
          </cell>
          <cell r="V1641">
            <v>12.35768595041322</v>
          </cell>
          <cell r="W1641">
            <v>0.25386757215619687</v>
          </cell>
        </row>
        <row r="1642">
          <cell r="A1642" t="str">
            <v>Ecosse - Speyside</v>
          </cell>
        </row>
        <row r="1643">
          <cell r="B1643" t="str">
            <v>Benromach</v>
          </cell>
        </row>
        <row r="1644">
          <cell r="A1644">
            <v>9700</v>
          </cell>
          <cell r="C1644" t="str">
            <v>Classic Single malt - 10 years</v>
          </cell>
          <cell r="F1644" t="str">
            <v>70 cl</v>
          </cell>
          <cell r="G1644">
            <v>28.42</v>
          </cell>
          <cell r="H1644">
            <v>0</v>
          </cell>
          <cell r="I1644">
            <v>1.5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29.92</v>
          </cell>
          <cell r="O1644">
            <v>31.166666666666668</v>
          </cell>
          <cell r="P1644">
            <v>0.2</v>
          </cell>
          <cell r="Q1644">
            <v>37.4</v>
          </cell>
          <cell r="R1644">
            <v>45.253999999999998</v>
          </cell>
          <cell r="S1644">
            <v>36.528925619834716</v>
          </cell>
          <cell r="T1644">
            <v>44.2</v>
          </cell>
          <cell r="U1644">
            <v>31.166666666666668</v>
          </cell>
          <cell r="V1644">
            <v>6.6089256198347144</v>
          </cell>
          <cell r="W1644">
            <v>0.18092307692307699</v>
          </cell>
        </row>
        <row r="1645">
          <cell r="A1645" t="str">
            <v>Ecosse - Islay</v>
          </cell>
        </row>
        <row r="1646">
          <cell r="B1646" t="str">
            <v>Ardbeg</v>
          </cell>
        </row>
        <row r="1647">
          <cell r="A1647">
            <v>9710</v>
          </cell>
          <cell r="C1647" t="str">
            <v>Ardbeg - Classic Single malt, Uigeadall</v>
          </cell>
          <cell r="F1647" t="str">
            <v>70 cl</v>
          </cell>
          <cell r="G1647">
            <v>53.33</v>
          </cell>
          <cell r="H1647">
            <v>0</v>
          </cell>
          <cell r="I1647">
            <v>1.5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54.83</v>
          </cell>
          <cell r="O1647">
            <v>57.114583333333336</v>
          </cell>
          <cell r="P1647">
            <v>0.2</v>
          </cell>
          <cell r="Q1647">
            <v>68.537499999999994</v>
          </cell>
          <cell r="R1647">
            <v>82.930374999999984</v>
          </cell>
          <cell r="S1647">
            <v>66.033057851239676</v>
          </cell>
          <cell r="T1647">
            <v>79.900000000000006</v>
          </cell>
          <cell r="U1647">
            <v>57.114583333333336</v>
          </cell>
          <cell r="V1647">
            <v>11.203057851239677</v>
          </cell>
          <cell r="W1647">
            <v>0.16965832290362964</v>
          </cell>
          <cell r="X1647">
            <v>67.691358024691354</v>
          </cell>
          <cell r="Y1647">
            <v>66.060240963855421</v>
          </cell>
          <cell r="Z1647">
            <v>64.505882352941171</v>
          </cell>
        </row>
        <row r="1648">
          <cell r="A1648">
            <v>9711</v>
          </cell>
          <cell r="C1648" t="str">
            <v>Ardbeg</v>
          </cell>
          <cell r="F1648" t="str">
            <v>70 cl</v>
          </cell>
          <cell r="G1648">
            <v>32.299999999999997</v>
          </cell>
          <cell r="H1648">
            <v>0</v>
          </cell>
          <cell r="I1648">
            <v>1.5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33.799999999999997</v>
          </cell>
          <cell r="O1648">
            <v>35.208333333333329</v>
          </cell>
          <cell r="P1648">
            <v>0.2</v>
          </cell>
          <cell r="Q1648">
            <v>42.249999999999993</v>
          </cell>
          <cell r="R1648">
            <v>51.122499999999988</v>
          </cell>
          <cell r="S1648">
            <v>39.834710743801658</v>
          </cell>
          <cell r="T1648">
            <v>48.2</v>
          </cell>
          <cell r="U1648">
            <v>35.208333333333329</v>
          </cell>
          <cell r="V1648">
            <v>6.0347107438016607</v>
          </cell>
          <cell r="W1648">
            <v>0.15149377593361013</v>
          </cell>
          <cell r="X1648">
            <v>41.728395061728392</v>
          </cell>
          <cell r="Y1648">
            <v>40.722891566265062</v>
          </cell>
          <cell r="Z1648">
            <v>39.764705882352942</v>
          </cell>
        </row>
        <row r="1649">
          <cell r="A1649" t="str">
            <v>Ecosse - Northern Highlands</v>
          </cell>
        </row>
        <row r="1650">
          <cell r="B1650" t="str">
            <v>Old Pulteney</v>
          </cell>
        </row>
        <row r="1651">
          <cell r="A1651">
            <v>9725</v>
          </cell>
          <cell r="C1651" t="str">
            <v>Old Pulteney - Classic Single malt, 12 years</v>
          </cell>
          <cell r="F1651" t="str">
            <v>70 cl</v>
          </cell>
          <cell r="G1651">
            <v>26.28</v>
          </cell>
          <cell r="H1651">
            <v>0</v>
          </cell>
          <cell r="I1651">
            <v>1.5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27.78</v>
          </cell>
          <cell r="O1651">
            <v>28.937500000000004</v>
          </cell>
          <cell r="P1651">
            <v>0.2</v>
          </cell>
          <cell r="Q1651">
            <v>34.725000000000001</v>
          </cell>
          <cell r="R1651">
            <v>42.017249999999997</v>
          </cell>
          <cell r="S1651">
            <v>35.454545454545453</v>
          </cell>
          <cell r="T1651">
            <v>42.9</v>
          </cell>
          <cell r="U1651">
            <v>28.937500000000004</v>
          </cell>
          <cell r="V1651">
            <v>7.6745454545454521</v>
          </cell>
          <cell r="W1651">
            <v>0.2164615384615384</v>
          </cell>
        </row>
        <row r="1652">
          <cell r="B1652" t="str">
            <v>Balblair</v>
          </cell>
        </row>
        <row r="1653">
          <cell r="A1653">
            <v>9720</v>
          </cell>
          <cell r="C1653" t="str">
            <v>Balblair, Classic Single malt - 2001</v>
          </cell>
          <cell r="F1653" t="str">
            <v>70 cl</v>
          </cell>
          <cell r="G1653">
            <v>39.5</v>
          </cell>
          <cell r="H1653">
            <v>0</v>
          </cell>
          <cell r="I1653">
            <v>1.5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41</v>
          </cell>
          <cell r="O1653">
            <v>42.708333333333336</v>
          </cell>
          <cell r="P1653">
            <v>0.2</v>
          </cell>
          <cell r="Q1653">
            <v>51.25</v>
          </cell>
          <cell r="R1653">
            <v>62.012499999999996</v>
          </cell>
          <cell r="S1653">
            <v>49.504132231404959</v>
          </cell>
          <cell r="T1653">
            <v>59.9</v>
          </cell>
          <cell r="U1653">
            <v>42.708333333333336</v>
          </cell>
          <cell r="V1653">
            <v>8.5041322314049594</v>
          </cell>
          <cell r="W1653">
            <v>0.17178631051752924</v>
          </cell>
        </row>
        <row r="1654">
          <cell r="B1654" t="str">
            <v>A.D. Ratray LTD</v>
          </cell>
        </row>
        <row r="1655">
          <cell r="A1655">
            <v>9722</v>
          </cell>
          <cell r="C1655" t="str">
            <v>Stronachie Single Malt 10 years</v>
          </cell>
          <cell r="F1655" t="str">
            <v>70 cl</v>
          </cell>
          <cell r="G1655">
            <v>24.01</v>
          </cell>
          <cell r="H1655">
            <v>0</v>
          </cell>
          <cell r="I1655">
            <v>1.5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25.51</v>
          </cell>
          <cell r="O1655">
            <v>26.572916666666668</v>
          </cell>
          <cell r="P1655">
            <v>0.2</v>
          </cell>
          <cell r="Q1655">
            <v>31.887499999999999</v>
          </cell>
          <cell r="R1655">
            <v>38.583874999999999</v>
          </cell>
          <cell r="S1655">
            <v>34.876033057851245</v>
          </cell>
          <cell r="T1655">
            <v>42.2</v>
          </cell>
          <cell r="U1655">
            <v>26.572916666666668</v>
          </cell>
          <cell r="V1655">
            <v>9.3660330578512436</v>
          </cell>
          <cell r="W1655">
            <v>0.26855213270142186</v>
          </cell>
        </row>
        <row r="1656">
          <cell r="A1656" t="str">
            <v>Ecosse - Lowlands</v>
          </cell>
        </row>
        <row r="1657">
          <cell r="B1657" t="str">
            <v>Glengoyne</v>
          </cell>
        </row>
        <row r="1658">
          <cell r="A1658">
            <v>9730</v>
          </cell>
          <cell r="C1658" t="str">
            <v>Glengoyne - Classic Single malt, 12 years</v>
          </cell>
          <cell r="F1658" t="str">
            <v>70 cl</v>
          </cell>
          <cell r="G1658">
            <v>38.299999999999997</v>
          </cell>
          <cell r="H1658">
            <v>0</v>
          </cell>
          <cell r="I1658">
            <v>1.5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39.799999999999997</v>
          </cell>
          <cell r="O1658">
            <v>41.458333333333329</v>
          </cell>
          <cell r="P1658">
            <v>0.2</v>
          </cell>
          <cell r="Q1658">
            <v>49.749999999999993</v>
          </cell>
          <cell r="R1658">
            <v>60.197499999999991</v>
          </cell>
          <cell r="S1658">
            <v>48.67768595041322</v>
          </cell>
          <cell r="T1658">
            <v>58.9</v>
          </cell>
          <cell r="U1658">
            <v>41.458333333333329</v>
          </cell>
          <cell r="V1658">
            <v>8.8776859504132233</v>
          </cell>
          <cell r="W1658">
            <v>0.18237691001697795</v>
          </cell>
        </row>
        <row r="1659">
          <cell r="B1659" t="str">
            <v>Glenkinchie Distillery</v>
          </cell>
        </row>
        <row r="1660">
          <cell r="A1660">
            <v>9738</v>
          </cell>
          <cell r="C1660" t="str">
            <v>Glenkinchie Single malt - 12 years</v>
          </cell>
          <cell r="F1660" t="str">
            <v>70 cl</v>
          </cell>
          <cell r="G1660">
            <v>29</v>
          </cell>
          <cell r="H1660">
            <v>0</v>
          </cell>
          <cell r="I1660">
            <v>1.5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30.5</v>
          </cell>
          <cell r="O1660">
            <v>31.770833333333336</v>
          </cell>
          <cell r="P1660">
            <v>0.2</v>
          </cell>
          <cell r="Q1660">
            <v>38.125</v>
          </cell>
          <cell r="R1660">
            <v>46.131250000000001</v>
          </cell>
          <cell r="S1660">
            <v>36.446280991735541</v>
          </cell>
          <cell r="T1660">
            <v>44.1</v>
          </cell>
          <cell r="U1660">
            <v>31.770833333333336</v>
          </cell>
          <cell r="V1660">
            <v>5.9462809917355415</v>
          </cell>
          <cell r="W1660">
            <v>0.16315192743764181</v>
          </cell>
        </row>
        <row r="1661">
          <cell r="A1661" t="str">
            <v>Wine Cask Finish</v>
          </cell>
        </row>
        <row r="1662">
          <cell r="A1662" t="str">
            <v>Ecosse - Speyside</v>
          </cell>
        </row>
        <row r="1663">
          <cell r="B1663" t="str">
            <v>Benromach</v>
          </cell>
        </row>
        <row r="1664">
          <cell r="A1664">
            <v>9702</v>
          </cell>
          <cell r="C1664" t="str">
            <v>Wine Cask Finish - Sassicaia</v>
          </cell>
          <cell r="F1664" t="str">
            <v>70 cl</v>
          </cell>
          <cell r="G1664">
            <v>30.8</v>
          </cell>
          <cell r="H1664">
            <v>0</v>
          </cell>
          <cell r="I1664">
            <v>1.5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32.299999999999997</v>
          </cell>
          <cell r="O1664">
            <v>33.645833333333329</v>
          </cell>
          <cell r="P1664">
            <v>0.25</v>
          </cell>
          <cell r="Q1664">
            <v>43.066666666666663</v>
          </cell>
          <cell r="R1664">
            <v>52.11066666666666</v>
          </cell>
          <cell r="S1664">
            <v>42.727272727272734</v>
          </cell>
          <cell r="T1664">
            <v>51.7</v>
          </cell>
          <cell r="U1664">
            <v>33.645833333333329</v>
          </cell>
          <cell r="V1664">
            <v>10.427272727272737</v>
          </cell>
          <cell r="W1664">
            <v>0.24404255319148954</v>
          </cell>
          <cell r="X1664">
            <v>39.876543209876537</v>
          </cell>
          <cell r="Y1664">
            <v>38.915662650602407</v>
          </cell>
          <cell r="Z1664">
            <v>38</v>
          </cell>
        </row>
        <row r="1665">
          <cell r="A1665">
            <v>9703</v>
          </cell>
          <cell r="C1665" t="str">
            <v>Arran Argone Finish</v>
          </cell>
          <cell r="F1665" t="str">
            <v>70 cl</v>
          </cell>
          <cell r="G1665">
            <v>44.32</v>
          </cell>
          <cell r="H1665">
            <v>0</v>
          </cell>
          <cell r="I1665">
            <v>1.5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45.82</v>
          </cell>
          <cell r="O1665">
            <v>47.729166666666671</v>
          </cell>
          <cell r="P1665">
            <v>0.2</v>
          </cell>
          <cell r="Q1665">
            <v>57.274999999999999</v>
          </cell>
          <cell r="R1665">
            <v>69.302750000000003</v>
          </cell>
          <cell r="S1665">
            <v>53.884297520661164</v>
          </cell>
          <cell r="T1665">
            <v>65.2</v>
          </cell>
          <cell r="U1665">
            <v>47.729166666666671</v>
          </cell>
          <cell r="V1665">
            <v>8.0642975206611638</v>
          </cell>
          <cell r="W1665">
            <v>0.14965950920245411</v>
          </cell>
          <cell r="X1665">
            <v>56.567901234567898</v>
          </cell>
          <cell r="Y1665">
            <v>55.204819277108435</v>
          </cell>
          <cell r="Z1665">
            <v>53.905882352941177</v>
          </cell>
        </row>
        <row r="1666">
          <cell r="A1666" t="str">
            <v>Ecosse - Northern Highlands</v>
          </cell>
        </row>
        <row r="1667">
          <cell r="B1667" t="str">
            <v>Wiliam Maxwell &amp; Co</v>
          </cell>
        </row>
        <row r="1668">
          <cell r="A1668">
            <v>9728</v>
          </cell>
          <cell r="C1668" t="str">
            <v>Dun Bheagan Single malt - 1990</v>
          </cell>
          <cell r="F1668" t="str">
            <v>70 cl</v>
          </cell>
          <cell r="G1668">
            <v>46.11</v>
          </cell>
          <cell r="H1668">
            <v>0</v>
          </cell>
          <cell r="I1668">
            <v>1.5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47.61</v>
          </cell>
          <cell r="O1668">
            <v>49.59375</v>
          </cell>
          <cell r="P1668">
            <v>0.2</v>
          </cell>
          <cell r="Q1668">
            <v>59.512499999999996</v>
          </cell>
          <cell r="R1668">
            <v>72.010124999999988</v>
          </cell>
          <cell r="S1668">
            <v>57.93388429752067</v>
          </cell>
          <cell r="T1668">
            <v>70.100000000000009</v>
          </cell>
          <cell r="U1668">
            <v>49.59375</v>
          </cell>
          <cell r="V1668">
            <v>10.323884297520671</v>
          </cell>
          <cell r="W1668">
            <v>0.17820114122681896</v>
          </cell>
        </row>
        <row r="1669">
          <cell r="A1669" t="str">
            <v>Ecosse - Central Highlands</v>
          </cell>
        </row>
        <row r="1670">
          <cell r="B1670" t="str">
            <v>Edradour</v>
          </cell>
        </row>
        <row r="1671">
          <cell r="A1671">
            <v>9740</v>
          </cell>
          <cell r="C1671" t="str">
            <v>Wine Cask Finish - Sauternes</v>
          </cell>
          <cell r="F1671" t="str">
            <v>50 cl</v>
          </cell>
          <cell r="G1671">
            <v>30.99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1.49E-2</v>
          </cell>
          <cell r="M1671">
            <v>0.1</v>
          </cell>
          <cell r="N1671">
            <v>31.104900000000001</v>
          </cell>
          <cell r="O1671">
            <v>33.626918918918918</v>
          </cell>
          <cell r="P1671">
            <v>0.35</v>
          </cell>
          <cell r="Q1671">
            <v>47.853692307692306</v>
          </cell>
          <cell r="R1671">
            <v>57.902967692307691</v>
          </cell>
          <cell r="S1671">
            <v>49.752066115702483</v>
          </cell>
          <cell r="T1671">
            <v>60.2</v>
          </cell>
          <cell r="U1671">
            <v>32.400937500000005</v>
          </cell>
        </row>
        <row r="1672">
          <cell r="A1672" t="str">
            <v>Ecosse - Lowlands</v>
          </cell>
        </row>
        <row r="1673">
          <cell r="B1673" t="str">
            <v>Glengoyne</v>
          </cell>
        </row>
        <row r="1674">
          <cell r="A1674">
            <v>9735</v>
          </cell>
          <cell r="C1674" t="str">
            <v>Wine Cask Finish - Moscatel</v>
          </cell>
          <cell r="F1674" t="str">
            <v>70 cl</v>
          </cell>
          <cell r="G1674">
            <v>50.85</v>
          </cell>
          <cell r="H1674">
            <v>0</v>
          </cell>
          <cell r="I1674">
            <v>1.5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52.35</v>
          </cell>
          <cell r="O1674">
            <v>54.53125</v>
          </cell>
          <cell r="P1674">
            <v>0.2</v>
          </cell>
          <cell r="Q1674">
            <v>65.4375</v>
          </cell>
          <cell r="R1674">
            <v>79.179374999999993</v>
          </cell>
          <cell r="S1674" t="e">
            <v>#VALUE!</v>
          </cell>
          <cell r="T1674" t="e">
            <v>#VALUE!</v>
          </cell>
          <cell r="U1674">
            <v>54.53125</v>
          </cell>
          <cell r="V1674" t="e">
            <v>#VALUE!</v>
          </cell>
          <cell r="W1674" t="e">
            <v>#VALUE!</v>
          </cell>
        </row>
        <row r="1676">
          <cell r="A1676" t="str">
            <v>Whiskies bio</v>
          </cell>
        </row>
        <row r="1677">
          <cell r="A1677" t="str">
            <v>Ecosse - Speyside</v>
          </cell>
        </row>
        <row r="1678">
          <cell r="B1678" t="str">
            <v>Benromach</v>
          </cell>
        </row>
        <row r="1679">
          <cell r="A1679">
            <v>9705</v>
          </cell>
          <cell r="C1679" t="str">
            <v>Benromach BIO - Classic Single malt - Organic</v>
          </cell>
          <cell r="F1679" t="str">
            <v>70 cl</v>
          </cell>
          <cell r="G1679">
            <v>33.659999999999997</v>
          </cell>
          <cell r="H1679">
            <v>0</v>
          </cell>
          <cell r="I1679">
            <v>1.5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35.159999999999997</v>
          </cell>
          <cell r="O1679">
            <v>36.625</v>
          </cell>
          <cell r="P1679">
            <v>0.2</v>
          </cell>
          <cell r="Q1679">
            <v>43.949999999999996</v>
          </cell>
          <cell r="R1679">
            <v>53.17949999999999</v>
          </cell>
          <cell r="S1679">
            <v>44.793388429752071</v>
          </cell>
          <cell r="T1679">
            <v>54.2</v>
          </cell>
          <cell r="U1679">
            <v>36.625</v>
          </cell>
          <cell r="V1679">
            <v>9.633388429752074</v>
          </cell>
          <cell r="W1679">
            <v>0.21506273062730644</v>
          </cell>
        </row>
        <row r="1680">
          <cell r="A1680">
            <v>9706</v>
          </cell>
          <cell r="C1680" t="str">
            <v>Whisky bio - Organic Special Edition</v>
          </cell>
          <cell r="F1680" t="str">
            <v>70 cl</v>
          </cell>
          <cell r="G1680">
            <v>31.41</v>
          </cell>
          <cell r="H1680">
            <v>0</v>
          </cell>
          <cell r="I1680">
            <v>1.5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32.909999999999997</v>
          </cell>
          <cell r="O1680">
            <v>34.28125</v>
          </cell>
          <cell r="P1680">
            <v>0.2</v>
          </cell>
          <cell r="Q1680">
            <v>41.137499999999996</v>
          </cell>
          <cell r="R1680">
            <v>49.776374999999994</v>
          </cell>
          <cell r="S1680">
            <v>41.487603305785129</v>
          </cell>
          <cell r="T1680">
            <v>50.2</v>
          </cell>
          <cell r="U1680">
            <v>34.28125</v>
          </cell>
          <cell r="V1680">
            <v>8.5776033057851322</v>
          </cell>
          <cell r="W1680">
            <v>0.20675099601593644</v>
          </cell>
        </row>
        <row r="1681">
          <cell r="A1681" t="str">
            <v>CALVADOS</v>
          </cell>
        </row>
        <row r="1682">
          <cell r="B1682" t="str">
            <v>Domaine des Hauts Vents</v>
          </cell>
        </row>
        <row r="1683">
          <cell r="A1683">
            <v>9890</v>
          </cell>
          <cell r="C1683" t="str">
            <v>Calvados 4 ans 42°</v>
          </cell>
          <cell r="F1683" t="str">
            <v>70 cl</v>
          </cell>
          <cell r="G1683">
            <v>18.29</v>
          </cell>
          <cell r="H1683">
            <v>0</v>
          </cell>
          <cell r="I1683">
            <v>0</v>
          </cell>
          <cell r="J1683">
            <v>0.04</v>
          </cell>
          <cell r="K1683">
            <v>0</v>
          </cell>
          <cell r="L1683">
            <v>1.4999740686316883E-2</v>
          </cell>
          <cell r="M1683">
            <v>0.1</v>
          </cell>
          <cell r="N1683">
            <v>18.444999740686317</v>
          </cell>
          <cell r="O1683">
            <v>21.699999694925079</v>
          </cell>
          <cell r="P1683">
            <v>0.4</v>
          </cell>
          <cell r="Q1683">
            <v>30.741666234477197</v>
          </cell>
          <cell r="R1683">
            <v>37.197416143717405</v>
          </cell>
          <cell r="S1683">
            <v>30.66115702479339</v>
          </cell>
          <cell r="T1683">
            <v>37.1</v>
          </cell>
          <cell r="U1683">
            <v>21.699999694925079</v>
          </cell>
          <cell r="V1683">
            <v>12.216157284107073</v>
          </cell>
          <cell r="W1683">
            <v>0.39842453675928724</v>
          </cell>
          <cell r="X1683">
            <v>22.771604618131253</v>
          </cell>
          <cell r="Y1683">
            <v>22.222891253838938</v>
          </cell>
          <cell r="Z1683">
            <v>21.699999694925079</v>
          </cell>
        </row>
        <row r="1684">
          <cell r="A1684">
            <v>9891</v>
          </cell>
          <cell r="C1684" t="str">
            <v>Calvados 8 ans 42°</v>
          </cell>
          <cell r="F1684" t="str">
            <v>70 cl</v>
          </cell>
          <cell r="G1684">
            <v>28.4</v>
          </cell>
          <cell r="H1684">
            <v>0</v>
          </cell>
          <cell r="I1684">
            <v>0</v>
          </cell>
          <cell r="J1684">
            <v>0.04</v>
          </cell>
          <cell r="K1684">
            <v>0</v>
          </cell>
          <cell r="L1684">
            <v>1.4999740686316883E-2</v>
          </cell>
          <cell r="M1684">
            <v>0.1</v>
          </cell>
          <cell r="N1684">
            <v>28.554999740686316</v>
          </cell>
          <cell r="O1684">
            <v>33.594117341983903</v>
          </cell>
          <cell r="P1684">
            <v>0.4</v>
          </cell>
          <cell r="Q1684">
            <v>47.591666234477195</v>
          </cell>
          <cell r="R1684">
            <v>57.585916143717405</v>
          </cell>
          <cell r="S1684">
            <v>47.190082644628099</v>
          </cell>
          <cell r="T1684">
            <v>57.1</v>
          </cell>
          <cell r="U1684">
            <v>33.594117341983903</v>
          </cell>
          <cell r="V1684">
            <v>18.635082903941782</v>
          </cell>
          <cell r="W1684">
            <v>0.39489405102923919</v>
          </cell>
          <cell r="X1684">
            <v>35.253086099612737</v>
          </cell>
          <cell r="Y1684">
            <v>34.4036141454052</v>
          </cell>
          <cell r="Z1684">
            <v>33.594117341983903</v>
          </cell>
        </row>
        <row r="1685">
          <cell r="A1685">
            <v>9892</v>
          </cell>
          <cell r="C1685" t="str">
            <v>Calvados 10 ans 42°</v>
          </cell>
          <cell r="F1685" t="str">
            <v>70 cl</v>
          </cell>
          <cell r="G1685">
            <v>34</v>
          </cell>
          <cell r="H1685">
            <v>0</v>
          </cell>
          <cell r="I1685">
            <v>0</v>
          </cell>
          <cell r="J1685">
            <v>0.04</v>
          </cell>
          <cell r="K1685">
            <v>0</v>
          </cell>
          <cell r="L1685">
            <v>1.4999740686316883E-2</v>
          </cell>
          <cell r="M1685">
            <v>0.1</v>
          </cell>
          <cell r="N1685">
            <v>34.154999740686314</v>
          </cell>
          <cell r="O1685">
            <v>40.182352636101548</v>
          </cell>
          <cell r="P1685">
            <v>0.4</v>
          </cell>
          <cell r="Q1685">
            <v>56.924999567810524</v>
          </cell>
          <cell r="R1685">
            <v>68.879249477050735</v>
          </cell>
          <cell r="S1685">
            <v>56.280991735537199</v>
          </cell>
          <cell r="T1685">
            <v>68.100000000000009</v>
          </cell>
          <cell r="U1685">
            <v>40.182352636101548</v>
          </cell>
          <cell r="V1685">
            <v>22.125991994850885</v>
          </cell>
          <cell r="W1685">
            <v>0.39313436584096279</v>
          </cell>
          <cell r="X1685">
            <v>42.166666346526313</v>
          </cell>
          <cell r="Y1685">
            <v>41.150602097212428</v>
          </cell>
          <cell r="Z1685">
            <v>40.182352636101548</v>
          </cell>
        </row>
        <row r="1686">
          <cell r="A1686">
            <v>9893</v>
          </cell>
          <cell r="C1686" t="str">
            <v>Calvados assemblage 15-20-30 ans 42°</v>
          </cell>
          <cell r="F1686" t="str">
            <v>70 cl</v>
          </cell>
          <cell r="G1686">
            <v>56</v>
          </cell>
          <cell r="H1686">
            <v>0</v>
          </cell>
          <cell r="I1686">
            <v>0</v>
          </cell>
          <cell r="J1686">
            <v>0.04</v>
          </cell>
          <cell r="K1686">
            <v>0</v>
          </cell>
          <cell r="L1686">
            <v>1.4999740686316883E-2</v>
          </cell>
          <cell r="M1686">
            <v>0.1</v>
          </cell>
          <cell r="N1686">
            <v>56.154999740686314</v>
          </cell>
          <cell r="O1686">
            <v>66.064705577278019</v>
          </cell>
          <cell r="P1686">
            <v>0.4</v>
          </cell>
          <cell r="Q1686">
            <v>93.591666234477188</v>
          </cell>
          <cell r="R1686">
            <v>113.24591614371739</v>
          </cell>
          <cell r="S1686">
            <v>93.471074380165305</v>
          </cell>
          <cell r="T1686">
            <v>113.10000000000001</v>
          </cell>
          <cell r="U1686">
            <v>66.064705577278019</v>
          </cell>
          <cell r="V1686">
            <v>37.316074639478991</v>
          </cell>
          <cell r="W1686">
            <v>0.3992259090518972</v>
          </cell>
          <cell r="X1686">
            <v>69.327160173686806</v>
          </cell>
          <cell r="Y1686">
            <v>67.656626193597972</v>
          </cell>
          <cell r="Z1686">
            <v>66.064705577278019</v>
          </cell>
        </row>
        <row r="1687">
          <cell r="A1687" t="str">
            <v>COGNAC &amp; ARMAGNAC</v>
          </cell>
        </row>
        <row r="1688">
          <cell r="B1688" t="str">
            <v>Cognac Leyrat</v>
          </cell>
        </row>
        <row r="1689">
          <cell r="A1689">
            <v>9840</v>
          </cell>
          <cell r="C1689" t="str">
            <v>Calvados 4 ans 42°</v>
          </cell>
          <cell r="F1689" t="str">
            <v>70 cl</v>
          </cell>
          <cell r="G1689">
            <v>29.64</v>
          </cell>
          <cell r="H1689">
            <v>0</v>
          </cell>
          <cell r="I1689">
            <v>0</v>
          </cell>
          <cell r="J1689">
            <v>0.04</v>
          </cell>
          <cell r="K1689">
            <v>0</v>
          </cell>
          <cell r="L1689">
            <v>1.4999740686316883E-2</v>
          </cell>
          <cell r="M1689">
            <v>0.1</v>
          </cell>
          <cell r="N1689">
            <v>29.794999740686318</v>
          </cell>
          <cell r="O1689">
            <v>35.05294087139567</v>
          </cell>
          <cell r="P1689">
            <v>0.4</v>
          </cell>
          <cell r="Q1689">
            <v>49.658332901143865</v>
          </cell>
          <cell r="R1689">
            <v>60.086582810384073</v>
          </cell>
          <cell r="S1689">
            <v>38.595041322314053</v>
          </cell>
          <cell r="T1689">
            <v>46.7</v>
          </cell>
          <cell r="U1689">
            <v>35.05294087139567</v>
          </cell>
          <cell r="V1689">
            <v>8.8000415816277346</v>
          </cell>
          <cell r="W1689">
            <v>0.22800964269313828</v>
          </cell>
          <cell r="X1689">
            <v>36.783950297143598</v>
          </cell>
          <cell r="Y1689">
            <v>35.897590049019662</v>
          </cell>
          <cell r="Z1689">
            <v>35.05294087139567</v>
          </cell>
        </row>
        <row r="1690">
          <cell r="B1690" t="str">
            <v>François Voyer, Les Grandes Terres du Cognac</v>
          </cell>
        </row>
        <row r="1691">
          <cell r="A1691">
            <v>9820</v>
          </cell>
          <cell r="C1691" t="str">
            <v>Terres de Grande Champagne 40 %</v>
          </cell>
          <cell r="F1691" t="str">
            <v>70 cl</v>
          </cell>
          <cell r="G1691">
            <v>8.5500000000000007</v>
          </cell>
          <cell r="H1691">
            <v>0</v>
          </cell>
          <cell r="I1691">
            <v>0</v>
          </cell>
          <cell r="J1691">
            <v>0.04</v>
          </cell>
          <cell r="K1691">
            <v>0</v>
          </cell>
          <cell r="L1691">
            <v>1.4999740686316883E-2</v>
          </cell>
          <cell r="M1691">
            <v>0.1</v>
          </cell>
          <cell r="N1691">
            <v>8.7049997406863167</v>
          </cell>
          <cell r="O1691">
            <v>10.241176165513314</v>
          </cell>
          <cell r="P1691">
            <v>0.4</v>
          </cell>
          <cell r="Q1691">
            <v>14.508332901143861</v>
          </cell>
          <cell r="R1691">
            <v>17.555082810384071</v>
          </cell>
          <cell r="S1691">
            <v>14.958677685950413</v>
          </cell>
          <cell r="T1691">
            <v>18.099999999999998</v>
          </cell>
          <cell r="U1691">
            <v>10.241176165513314</v>
          </cell>
          <cell r="V1691">
            <v>6.253677945264096</v>
          </cell>
          <cell r="W1691">
            <v>0.41806355324693684</v>
          </cell>
          <cell r="X1691">
            <v>10.746913260106563</v>
          </cell>
          <cell r="Y1691">
            <v>10.487951494802791</v>
          </cell>
          <cell r="Z1691">
            <v>10.241176165513314</v>
          </cell>
        </row>
        <row r="1692">
          <cell r="A1692">
            <v>9821</v>
          </cell>
          <cell r="C1692" t="str">
            <v>V.S.O.P. 40 %</v>
          </cell>
          <cell r="F1692" t="str">
            <v>70 cl</v>
          </cell>
          <cell r="G1692">
            <v>14.19</v>
          </cell>
          <cell r="H1692">
            <v>0</v>
          </cell>
          <cell r="I1692">
            <v>0</v>
          </cell>
          <cell r="J1692">
            <v>0.04</v>
          </cell>
          <cell r="K1692">
            <v>0</v>
          </cell>
          <cell r="L1692">
            <v>1.4999740686316883E-2</v>
          </cell>
          <cell r="M1692">
            <v>0.1</v>
          </cell>
          <cell r="N1692">
            <v>14.344999740686315</v>
          </cell>
          <cell r="O1692">
            <v>16.876470283160373</v>
          </cell>
          <cell r="P1692">
            <v>0.4</v>
          </cell>
          <cell r="Q1692">
            <v>23.908332901143861</v>
          </cell>
          <cell r="R1692">
            <v>28.92908281038407</v>
          </cell>
          <cell r="S1692">
            <v>24.049586776859503</v>
          </cell>
          <cell r="T1692">
            <v>29.099999999999998</v>
          </cell>
          <cell r="U1692">
            <v>16.876470283160373</v>
          </cell>
          <cell r="V1692">
            <v>9.7045870361731872</v>
          </cell>
          <cell r="W1692">
            <v>0.40352406576527688</v>
          </cell>
          <cell r="X1692">
            <v>17.709876223069525</v>
          </cell>
          <cell r="Y1692">
            <v>17.283132217694355</v>
          </cell>
          <cell r="Z1692">
            <v>16.876470283160373</v>
          </cell>
        </row>
        <row r="1693">
          <cell r="A1693">
            <v>9822</v>
          </cell>
          <cell r="C1693" t="str">
            <v>Napoléon 40 %</v>
          </cell>
          <cell r="F1693" t="str">
            <v>70 cl</v>
          </cell>
          <cell r="G1693">
            <v>20.399999999999999</v>
          </cell>
          <cell r="H1693">
            <v>0</v>
          </cell>
          <cell r="I1693">
            <v>0</v>
          </cell>
          <cell r="J1693">
            <v>0.04</v>
          </cell>
          <cell r="K1693">
            <v>0</v>
          </cell>
          <cell r="L1693">
            <v>1.4999740686316883E-2</v>
          </cell>
          <cell r="M1693">
            <v>0.1</v>
          </cell>
          <cell r="N1693">
            <v>20.554999740686316</v>
          </cell>
          <cell r="O1693">
            <v>24.182352636101548</v>
          </cell>
          <cell r="P1693">
            <v>0.4</v>
          </cell>
          <cell r="Q1693">
            <v>34.258332901143859</v>
          </cell>
          <cell r="R1693">
            <v>41.452582810384065</v>
          </cell>
          <cell r="S1693">
            <v>34.462809917355372</v>
          </cell>
          <cell r="T1693">
            <v>41.7</v>
          </cell>
          <cell r="U1693">
            <v>24.182352636101548</v>
          </cell>
          <cell r="V1693">
            <v>13.907810176669056</v>
          </cell>
          <cell r="W1693">
            <v>0.40355995956281915</v>
          </cell>
          <cell r="X1693">
            <v>25.376542889736193</v>
          </cell>
          <cell r="Y1693">
            <v>24.765059928537731</v>
          </cell>
          <cell r="Z1693">
            <v>24.182352636101548</v>
          </cell>
        </row>
        <row r="1694">
          <cell r="A1694">
            <v>9823</v>
          </cell>
          <cell r="C1694" t="str">
            <v>X.O. 40 %</v>
          </cell>
          <cell r="F1694" t="str">
            <v>70 cl</v>
          </cell>
          <cell r="G1694">
            <v>38.68</v>
          </cell>
          <cell r="H1694">
            <v>0</v>
          </cell>
          <cell r="I1694">
            <v>0</v>
          </cell>
          <cell r="J1694">
            <v>0.04</v>
          </cell>
          <cell r="K1694">
            <v>0</v>
          </cell>
          <cell r="L1694">
            <v>1.4999740686316883E-2</v>
          </cell>
          <cell r="M1694">
            <v>0.1</v>
          </cell>
          <cell r="N1694">
            <v>38.834999740686314</v>
          </cell>
          <cell r="O1694">
            <v>45.688234989042726</v>
          </cell>
          <cell r="P1694">
            <v>0.4</v>
          </cell>
          <cell r="Q1694">
            <v>64.724999567810528</v>
          </cell>
          <cell r="R1694">
            <v>78.317249477050737</v>
          </cell>
          <cell r="S1694">
            <v>65.041322314049594</v>
          </cell>
          <cell r="T1694">
            <v>78.7</v>
          </cell>
          <cell r="U1694">
            <v>45.688234989042726</v>
          </cell>
          <cell r="V1694">
            <v>26.206322573363281</v>
          </cell>
          <cell r="W1694">
            <v>0.40291804718893987</v>
          </cell>
          <cell r="X1694">
            <v>47.944444124304091</v>
          </cell>
          <cell r="Y1694">
            <v>46.789156314079897</v>
          </cell>
          <cell r="Z1694">
            <v>45.688234989042726</v>
          </cell>
        </row>
        <row r="1695">
          <cell r="A1695">
            <v>9824</v>
          </cell>
          <cell r="C1695" t="str">
            <v>Extra 42 %</v>
          </cell>
          <cell r="F1695" t="str">
            <v>70 cl</v>
          </cell>
          <cell r="G1695">
            <v>96.27</v>
          </cell>
          <cell r="H1695">
            <v>0</v>
          </cell>
          <cell r="I1695">
            <v>0</v>
          </cell>
          <cell r="J1695">
            <v>0.04</v>
          </cell>
          <cell r="K1695">
            <v>0</v>
          </cell>
          <cell r="L1695">
            <v>1.4999740686316883E-2</v>
          </cell>
          <cell r="M1695">
            <v>0.1</v>
          </cell>
          <cell r="N1695">
            <v>96.424999740686317</v>
          </cell>
          <cell r="O1695">
            <v>113.44117616551331</v>
          </cell>
          <cell r="P1695">
            <v>0.4</v>
          </cell>
          <cell r="Q1695">
            <v>160.70833290114388</v>
          </cell>
          <cell r="R1695">
            <v>194.45708281038409</v>
          </cell>
          <cell r="S1695">
            <v>160.90909090909091</v>
          </cell>
          <cell r="T1695">
            <v>194.7</v>
          </cell>
          <cell r="U1695">
            <v>113.44117616551331</v>
          </cell>
          <cell r="V1695">
            <v>64.484091168404589</v>
          </cell>
          <cell r="W1695">
            <v>0.40074858918217543</v>
          </cell>
          <cell r="X1695">
            <v>119.04320955640286</v>
          </cell>
          <cell r="Y1695">
            <v>116.17469848275461</v>
          </cell>
          <cell r="Z1695">
            <v>113.44117616551331</v>
          </cell>
        </row>
        <row r="1697">
          <cell r="A1697">
            <v>9825</v>
          </cell>
          <cell r="C1697" t="str">
            <v>Terres de Grande Champagne 40 %</v>
          </cell>
          <cell r="F1697" t="str">
            <v>6 cl</v>
          </cell>
          <cell r="G1697">
            <v>2.08</v>
          </cell>
          <cell r="H1697">
            <v>0</v>
          </cell>
          <cell r="I1697">
            <v>0</v>
          </cell>
          <cell r="J1697">
            <v>0.04</v>
          </cell>
          <cell r="K1697">
            <v>0</v>
          </cell>
          <cell r="L1697">
            <v>1.4999740686316883E-2</v>
          </cell>
          <cell r="M1697">
            <v>0.1</v>
          </cell>
          <cell r="N1697">
            <v>2.2349997406863169</v>
          </cell>
          <cell r="O1697">
            <v>2.629411459630961</v>
          </cell>
          <cell r="P1697">
            <v>0.4</v>
          </cell>
          <cell r="Q1697">
            <v>3.7249995678105283</v>
          </cell>
          <cell r="R1697">
            <v>4.5072494770507392</v>
          </cell>
          <cell r="S1697">
            <v>3.8842975206611574</v>
          </cell>
          <cell r="T1697">
            <v>4.7</v>
          </cell>
          <cell r="U1697">
            <v>2.629411459630961</v>
          </cell>
          <cell r="V1697">
            <v>1.6492977799748405</v>
          </cell>
          <cell r="W1697">
            <v>0.42460644973820355</v>
          </cell>
          <cell r="X1697">
            <v>2.7592589391189097</v>
          </cell>
          <cell r="Y1697">
            <v>2.6927707719112255</v>
          </cell>
          <cell r="Z1697">
            <v>2.629411459630961</v>
          </cell>
        </row>
        <row r="1698">
          <cell r="A1698">
            <v>9826</v>
          </cell>
          <cell r="C1698" t="str">
            <v>V.S.O.P. 40 %</v>
          </cell>
          <cell r="F1698" t="str">
            <v>6 cl</v>
          </cell>
          <cell r="G1698">
            <v>2.82</v>
          </cell>
          <cell r="H1698">
            <v>0</v>
          </cell>
          <cell r="I1698">
            <v>0</v>
          </cell>
          <cell r="J1698">
            <v>0.04</v>
          </cell>
          <cell r="K1698">
            <v>0</v>
          </cell>
          <cell r="L1698">
            <v>1.4999740686316883E-2</v>
          </cell>
          <cell r="M1698">
            <v>0.1</v>
          </cell>
          <cell r="N1698">
            <v>2.9749997406863167</v>
          </cell>
          <cell r="O1698">
            <v>3.4999996949250787</v>
          </cell>
          <cell r="P1698">
            <v>0.4</v>
          </cell>
          <cell r="Q1698">
            <v>4.9583329011438613</v>
          </cell>
          <cell r="R1698">
            <v>5.999582810384072</v>
          </cell>
          <cell r="S1698">
            <v>5.123966942148761</v>
          </cell>
          <cell r="T1698">
            <v>6.2</v>
          </cell>
          <cell r="U1698">
            <v>3.4999996949250787</v>
          </cell>
          <cell r="V1698">
            <v>2.1489672014624444</v>
          </cell>
          <cell r="W1698">
            <v>0.41939521189831569</v>
          </cell>
          <cell r="X1698">
            <v>3.6728391860324896</v>
          </cell>
          <cell r="Y1698">
            <v>3.584337036971466</v>
          </cell>
          <cell r="Z1698">
            <v>3.4999996949250787</v>
          </cell>
        </row>
        <row r="1699">
          <cell r="A1699">
            <v>9827</v>
          </cell>
          <cell r="C1699" t="str">
            <v>Napoléon 40 %</v>
          </cell>
          <cell r="F1699" t="str">
            <v>6 cl</v>
          </cell>
          <cell r="G1699">
            <v>3.17</v>
          </cell>
          <cell r="H1699">
            <v>0</v>
          </cell>
          <cell r="I1699">
            <v>0</v>
          </cell>
          <cell r="J1699">
            <v>0.04</v>
          </cell>
          <cell r="K1699">
            <v>0</v>
          </cell>
          <cell r="L1699">
            <v>1.4999740686316883E-2</v>
          </cell>
          <cell r="M1699">
            <v>0.1</v>
          </cell>
          <cell r="N1699">
            <v>3.3249997406863168</v>
          </cell>
          <cell r="O1699">
            <v>3.9117644008074315</v>
          </cell>
          <cell r="P1699">
            <v>0.4</v>
          </cell>
          <cell r="Q1699">
            <v>5.5416662344771952</v>
          </cell>
          <cell r="R1699">
            <v>6.7054161437174056</v>
          </cell>
          <cell r="S1699">
            <v>5.7024793388429753</v>
          </cell>
          <cell r="T1699">
            <v>6.9</v>
          </cell>
          <cell r="U1699">
            <v>3.9117644008074315</v>
          </cell>
          <cell r="V1699">
            <v>2.3774795981566585</v>
          </cell>
          <cell r="W1699">
            <v>0.41692033532892125</v>
          </cell>
          <cell r="X1699">
            <v>4.1049379514645885</v>
          </cell>
          <cell r="Y1699">
            <v>4.0060237839594182</v>
          </cell>
          <cell r="Z1699">
            <v>3.9117644008074315</v>
          </cell>
        </row>
        <row r="1700">
          <cell r="A1700">
            <v>9828</v>
          </cell>
          <cell r="C1700" t="str">
            <v>X.O. 40 %</v>
          </cell>
          <cell r="F1700" t="str">
            <v>6,cl</v>
          </cell>
          <cell r="G1700">
            <v>3.88</v>
          </cell>
          <cell r="H1700">
            <v>0</v>
          </cell>
          <cell r="I1700">
            <v>0</v>
          </cell>
          <cell r="J1700">
            <v>0.04</v>
          </cell>
          <cell r="K1700">
            <v>0</v>
          </cell>
          <cell r="L1700">
            <v>1.4999740686316883E-2</v>
          </cell>
          <cell r="M1700">
            <v>0.1</v>
          </cell>
          <cell r="N1700">
            <v>4.0349997406863167</v>
          </cell>
          <cell r="O1700">
            <v>4.74705851845449</v>
          </cell>
          <cell r="P1700">
            <v>0.4</v>
          </cell>
          <cell r="Q1700">
            <v>6.7249995678105279</v>
          </cell>
          <cell r="R1700">
            <v>8.1372494770507391</v>
          </cell>
          <cell r="S1700">
            <v>6.9421487603305776</v>
          </cell>
          <cell r="T1700">
            <v>8.3999999999999986</v>
          </cell>
          <cell r="U1700">
            <v>4.74705851845449</v>
          </cell>
          <cell r="V1700">
            <v>2.9071490196442609</v>
          </cell>
          <cell r="W1700">
            <v>0.41876789449637575</v>
          </cell>
          <cell r="X1700">
            <v>4.9814811613411312</v>
          </cell>
          <cell r="Y1700">
            <v>4.8614454707064061</v>
          </cell>
          <cell r="Z1700">
            <v>4.74705851845449</v>
          </cell>
        </row>
        <row r="1701">
          <cell r="A1701">
            <v>9829</v>
          </cell>
          <cell r="C1701" t="str">
            <v>Extra 42 %</v>
          </cell>
          <cell r="F1701" t="str">
            <v>6 cl</v>
          </cell>
          <cell r="G1701">
            <v>7.75</v>
          </cell>
          <cell r="H1701">
            <v>0</v>
          </cell>
          <cell r="I1701">
            <v>0</v>
          </cell>
          <cell r="J1701">
            <v>0.04</v>
          </cell>
          <cell r="K1701">
            <v>0</v>
          </cell>
          <cell r="L1701">
            <v>1.4999740686316883E-2</v>
          </cell>
          <cell r="M1701">
            <v>0.1</v>
          </cell>
          <cell r="N1701">
            <v>7.9049997406863168</v>
          </cell>
          <cell r="O1701">
            <v>9.2999996949250789</v>
          </cell>
          <cell r="P1701">
            <v>0.4</v>
          </cell>
          <cell r="Q1701">
            <v>13.174999567810529</v>
          </cell>
          <cell r="R1701">
            <v>15.94174947705074</v>
          </cell>
          <cell r="S1701">
            <v>13.305785123966944</v>
          </cell>
          <cell r="T1701">
            <v>16.100000000000001</v>
          </cell>
          <cell r="U1701">
            <v>9.2999996949250789</v>
          </cell>
          <cell r="V1701">
            <v>5.4007853832806267</v>
          </cell>
          <cell r="W1701">
            <v>0.40589753501674269</v>
          </cell>
          <cell r="X1701">
            <v>9.7592589391189097</v>
          </cell>
          <cell r="Y1701">
            <v>9.5240960731160449</v>
          </cell>
          <cell r="Z1701">
            <v>9.2999996949250789</v>
          </cell>
        </row>
        <row r="1703">
          <cell r="A1703">
            <v>9832</v>
          </cell>
          <cell r="C1703" t="str">
            <v>Crème de Framboises 16 %</v>
          </cell>
          <cell r="F1703" t="str">
            <v>50 cl</v>
          </cell>
          <cell r="G1703">
            <v>8.01</v>
          </cell>
          <cell r="H1703">
            <v>0</v>
          </cell>
          <cell r="I1703">
            <v>0</v>
          </cell>
          <cell r="J1703">
            <v>0.04</v>
          </cell>
          <cell r="K1703">
            <v>0</v>
          </cell>
          <cell r="L1703">
            <v>1.4999740686316883E-2</v>
          </cell>
          <cell r="M1703">
            <v>0.1</v>
          </cell>
          <cell r="N1703">
            <v>8.1649997406863157</v>
          </cell>
          <cell r="O1703">
            <v>9.6058820478662543</v>
          </cell>
          <cell r="P1703">
            <v>0.4</v>
          </cell>
          <cell r="Q1703">
            <v>13.608332901143861</v>
          </cell>
          <cell r="R1703">
            <v>16.466082810384069</v>
          </cell>
          <cell r="S1703">
            <v>13.801652892561984</v>
          </cell>
          <cell r="T1703">
            <v>16.7</v>
          </cell>
          <cell r="U1703">
            <v>9.6058820478662543</v>
          </cell>
          <cell r="V1703">
            <v>5.6366531518756684</v>
          </cell>
          <cell r="W1703">
            <v>0.40840421040536279</v>
          </cell>
          <cell r="X1703">
            <v>10.080246593439895</v>
          </cell>
          <cell r="Y1703">
            <v>9.8373490851642362</v>
          </cell>
          <cell r="Z1703">
            <v>9.6058820478662543</v>
          </cell>
        </row>
        <row r="1704">
          <cell r="A1704">
            <v>9833</v>
          </cell>
          <cell r="C1704" t="str">
            <v>Crème de Griottes 18 %</v>
          </cell>
          <cell r="F1704" t="str">
            <v>50 cl</v>
          </cell>
          <cell r="G1704">
            <v>8.17</v>
          </cell>
          <cell r="H1704">
            <v>0</v>
          </cell>
          <cell r="I1704">
            <v>0</v>
          </cell>
          <cell r="J1704">
            <v>0.04</v>
          </cell>
          <cell r="K1704">
            <v>0</v>
          </cell>
          <cell r="L1704">
            <v>1.4999740686316883E-2</v>
          </cell>
          <cell r="M1704">
            <v>0.1</v>
          </cell>
          <cell r="N1704">
            <v>8.3249997406863159</v>
          </cell>
          <cell r="O1704">
            <v>9.7941173419839007</v>
          </cell>
          <cell r="P1704">
            <v>0.4</v>
          </cell>
          <cell r="Q1704">
            <v>13.874999567810526</v>
          </cell>
          <cell r="R1704">
            <v>16.788749477050736</v>
          </cell>
          <cell r="S1704">
            <v>14.132231404958675</v>
          </cell>
          <cell r="T1704">
            <v>17.099999999999998</v>
          </cell>
          <cell r="U1704">
            <v>9.7941173419839007</v>
          </cell>
          <cell r="V1704">
            <v>5.8072316642723596</v>
          </cell>
          <cell r="W1704">
            <v>0.41092107098067582</v>
          </cell>
          <cell r="X1704">
            <v>10.277777457637427</v>
          </cell>
          <cell r="Y1704">
            <v>10.030120169501586</v>
          </cell>
          <cell r="Z1704">
            <v>9.7941173419839007</v>
          </cell>
        </row>
        <row r="1706">
          <cell r="B1706" t="str">
            <v>Albert de Montaubert &amp; Fils</v>
          </cell>
        </row>
        <row r="1707">
          <cell r="A1707">
            <v>9800</v>
          </cell>
          <cell r="C1707" t="str">
            <v>Armagnac XO 15 ans 40°</v>
          </cell>
          <cell r="F1707" t="str">
            <v>70 cl</v>
          </cell>
          <cell r="G1707">
            <v>24</v>
          </cell>
          <cell r="H1707">
            <v>0</v>
          </cell>
          <cell r="I1707">
            <v>6.25</v>
          </cell>
          <cell r="J1707">
            <v>0.04</v>
          </cell>
          <cell r="K1707">
            <v>0</v>
          </cell>
          <cell r="L1707">
            <v>1.4999740686316883E-2</v>
          </cell>
          <cell r="M1707">
            <v>0.1</v>
          </cell>
          <cell r="N1707">
            <v>30.404999740686318</v>
          </cell>
          <cell r="O1707">
            <v>35.7705879302192</v>
          </cell>
          <cell r="P1707">
            <v>0.35</v>
          </cell>
          <cell r="Q1707">
            <v>46.776922677978952</v>
          </cell>
          <cell r="R1707">
            <v>56.600076440354528</v>
          </cell>
          <cell r="S1707">
            <v>37.355371900826448</v>
          </cell>
          <cell r="T1707">
            <v>45.2</v>
          </cell>
          <cell r="U1707">
            <v>35.7705879302192</v>
          </cell>
          <cell r="V1707">
            <v>6.9503721601401303</v>
          </cell>
          <cell r="W1707">
            <v>0.18606084764976896</v>
          </cell>
          <cell r="X1707">
            <v>37.537036716896687</v>
          </cell>
          <cell r="Y1707">
            <v>36.632529808055807</v>
          </cell>
          <cell r="Z1707">
            <v>35.7705879302192</v>
          </cell>
        </row>
        <row r="1708">
          <cell r="A1708">
            <v>9801</v>
          </cell>
          <cell r="C1708" t="str">
            <v>Armagnac XO Excellence 25 ans 40°</v>
          </cell>
          <cell r="F1708" t="str">
            <v>70 cl</v>
          </cell>
          <cell r="G1708">
            <v>39</v>
          </cell>
          <cell r="H1708">
            <v>0</v>
          </cell>
          <cell r="I1708">
            <v>6.25</v>
          </cell>
          <cell r="J1708">
            <v>0.04</v>
          </cell>
          <cell r="K1708">
            <v>0</v>
          </cell>
          <cell r="L1708">
            <v>1.4999740686316883E-2</v>
          </cell>
          <cell r="M1708">
            <v>0.1</v>
          </cell>
          <cell r="N1708">
            <v>45.404999740686314</v>
          </cell>
          <cell r="O1708">
            <v>53.417646753748606</v>
          </cell>
          <cell r="P1708">
            <v>0.35</v>
          </cell>
          <cell r="Q1708">
            <v>69.853845754902025</v>
          </cell>
          <cell r="R1708">
            <v>84.523153363431447</v>
          </cell>
          <cell r="S1708">
            <v>70.413223140495873</v>
          </cell>
          <cell r="T1708">
            <v>85.2</v>
          </cell>
          <cell r="U1708">
            <v>53.417646753748606</v>
          </cell>
          <cell r="V1708">
            <v>25.008223399809559</v>
          </cell>
          <cell r="W1708">
            <v>0.35516373607710755</v>
          </cell>
          <cell r="X1708">
            <v>56.055555235415198</v>
          </cell>
          <cell r="Y1708">
            <v>54.70481896468231</v>
          </cell>
          <cell r="Z1708">
            <v>53.417646753748606</v>
          </cell>
        </row>
        <row r="1709">
          <cell r="A1709">
            <v>9805</v>
          </cell>
          <cell r="C1709" t="str">
            <v>Cognac XO Silver 25 ans 40°</v>
          </cell>
          <cell r="F1709" t="str">
            <v>70 cl</v>
          </cell>
          <cell r="G1709">
            <v>39</v>
          </cell>
          <cell r="H1709">
            <v>0</v>
          </cell>
          <cell r="I1709">
            <v>6.25</v>
          </cell>
          <cell r="J1709">
            <v>0.04</v>
          </cell>
          <cell r="K1709">
            <v>0</v>
          </cell>
          <cell r="L1709">
            <v>1.4999740686316883E-2</v>
          </cell>
          <cell r="M1709">
            <v>0.1</v>
          </cell>
          <cell r="N1709">
            <v>45.404999740686314</v>
          </cell>
          <cell r="O1709">
            <v>53.417646753748606</v>
          </cell>
          <cell r="P1709">
            <v>0.35</v>
          </cell>
          <cell r="Q1709">
            <v>69.853845754902025</v>
          </cell>
          <cell r="R1709">
            <v>84.523153363431447</v>
          </cell>
          <cell r="S1709">
            <v>70.413223140495873</v>
          </cell>
          <cell r="T1709">
            <v>85.2</v>
          </cell>
          <cell r="U1709">
            <v>53.417646753748606</v>
          </cell>
          <cell r="V1709">
            <v>25.008223399809559</v>
          </cell>
          <cell r="W1709">
            <v>0.35516373607710755</v>
          </cell>
          <cell r="X1709">
            <v>56.055555235415198</v>
          </cell>
          <cell r="Y1709">
            <v>54.70481896468231</v>
          </cell>
          <cell r="Z1709">
            <v>53.417646753748606</v>
          </cell>
        </row>
        <row r="1710">
          <cell r="A1710">
            <v>9806</v>
          </cell>
          <cell r="C1710" t="str">
            <v>Cognac XO Gold 50 ans 42°</v>
          </cell>
          <cell r="F1710" t="str">
            <v>70 cl</v>
          </cell>
          <cell r="G1710">
            <v>79</v>
          </cell>
          <cell r="H1710">
            <v>0</v>
          </cell>
          <cell r="I1710">
            <v>6.25</v>
          </cell>
          <cell r="J1710">
            <v>0.04</v>
          </cell>
          <cell r="K1710">
            <v>0</v>
          </cell>
          <cell r="L1710">
            <v>1.4999740686316883E-2</v>
          </cell>
          <cell r="M1710">
            <v>0.1</v>
          </cell>
          <cell r="N1710">
            <v>85.404999740686321</v>
          </cell>
          <cell r="O1710">
            <v>100.47647028316038</v>
          </cell>
          <cell r="P1710">
            <v>0.35</v>
          </cell>
          <cell r="Q1710">
            <v>131.39230729336356</v>
          </cell>
          <cell r="R1710">
            <v>158.9846918249699</v>
          </cell>
          <cell r="S1710">
            <v>132.39669421487602</v>
          </cell>
          <cell r="T1710">
            <v>160.19999999999999</v>
          </cell>
          <cell r="U1710">
            <v>100.47647028316038</v>
          </cell>
          <cell r="V1710">
            <v>46.9916944741897</v>
          </cell>
          <cell r="W1710">
            <v>0.35493102567896095</v>
          </cell>
          <cell r="X1710">
            <v>105.43827128479792</v>
          </cell>
          <cell r="Y1710">
            <v>102.89759004901967</v>
          </cell>
          <cell r="Z1710">
            <v>100.47647028316038</v>
          </cell>
        </row>
        <row r="1712">
          <cell r="A1712">
            <v>9835</v>
          </cell>
          <cell r="C1712" t="str">
            <v>Cognac millésimé 45°</v>
          </cell>
          <cell r="D1712">
            <v>1935</v>
          </cell>
          <cell r="F1712" t="str">
            <v>70cl</v>
          </cell>
          <cell r="G1712">
            <v>156</v>
          </cell>
          <cell r="H1712">
            <v>0</v>
          </cell>
          <cell r="I1712">
            <v>6.25</v>
          </cell>
          <cell r="J1712">
            <v>0.04</v>
          </cell>
          <cell r="K1712">
            <v>0</v>
          </cell>
          <cell r="L1712">
            <v>1.4999740686316883E-2</v>
          </cell>
          <cell r="M1712">
            <v>0.1</v>
          </cell>
          <cell r="N1712">
            <v>162.40499974068629</v>
          </cell>
          <cell r="O1712">
            <v>191.064705577278</v>
          </cell>
          <cell r="P1712">
            <v>0.4</v>
          </cell>
          <cell r="Q1712">
            <v>270.67499956781052</v>
          </cell>
          <cell r="R1712">
            <v>327.51674947705072</v>
          </cell>
          <cell r="S1712">
            <v>268.76033057851242</v>
          </cell>
          <cell r="T1712">
            <v>325.2</v>
          </cell>
          <cell r="U1712">
            <v>191.064705577278</v>
          </cell>
          <cell r="V1712">
            <v>106.35533083782613</v>
          </cell>
          <cell r="W1712">
            <v>0.39572555447038626</v>
          </cell>
          <cell r="X1712">
            <v>200.4999996798596</v>
          </cell>
          <cell r="Y1712">
            <v>195.66867438636905</v>
          </cell>
          <cell r="Z1712">
            <v>191.064705577278</v>
          </cell>
        </row>
        <row r="1713">
          <cell r="A1713">
            <v>9836</v>
          </cell>
          <cell r="C1713" t="str">
            <v>Cognac millésimé 45°</v>
          </cell>
          <cell r="D1713">
            <v>1936</v>
          </cell>
          <cell r="F1713" t="str">
            <v>70cl</v>
          </cell>
          <cell r="G1713">
            <v>153</v>
          </cell>
          <cell r="H1713">
            <v>0</v>
          </cell>
          <cell r="I1713">
            <v>6.25</v>
          </cell>
          <cell r="J1713">
            <v>0.04</v>
          </cell>
          <cell r="K1713">
            <v>0</v>
          </cell>
          <cell r="L1713">
            <v>1.4999740686316883E-2</v>
          </cell>
          <cell r="M1713">
            <v>0.1</v>
          </cell>
          <cell r="N1713">
            <v>159.40499974068629</v>
          </cell>
          <cell r="O1713">
            <v>187.53529381257212</v>
          </cell>
          <cell r="P1713">
            <v>0.4</v>
          </cell>
          <cell r="Q1713">
            <v>265.67499956781052</v>
          </cell>
          <cell r="R1713">
            <v>321.46674947705071</v>
          </cell>
          <cell r="S1713">
            <v>264.62809917355372</v>
          </cell>
          <cell r="T1713">
            <v>320.2</v>
          </cell>
          <cell r="U1713">
            <v>187.53529381257212</v>
          </cell>
          <cell r="V1713">
            <v>105.22309943286743</v>
          </cell>
          <cell r="W1713">
            <v>0.39762632827535788</v>
          </cell>
          <cell r="X1713">
            <v>196.7962959761559</v>
          </cell>
          <cell r="Y1713">
            <v>192.05421655504372</v>
          </cell>
          <cell r="Z1713">
            <v>187.53529381257212</v>
          </cell>
        </row>
        <row r="1714">
          <cell r="A1714">
            <v>9837</v>
          </cell>
          <cell r="C1714" t="str">
            <v>Cognac millésimé 45°</v>
          </cell>
          <cell r="D1714">
            <v>1937</v>
          </cell>
          <cell r="F1714" t="str">
            <v>70cl</v>
          </cell>
          <cell r="G1714">
            <v>151</v>
          </cell>
          <cell r="H1714">
            <v>0</v>
          </cell>
          <cell r="I1714">
            <v>6.25</v>
          </cell>
          <cell r="J1714">
            <v>0.04</v>
          </cell>
          <cell r="K1714">
            <v>0</v>
          </cell>
          <cell r="L1714">
            <v>1.4999740686316883E-2</v>
          </cell>
          <cell r="M1714">
            <v>0.1</v>
          </cell>
          <cell r="N1714">
            <v>157.40499974068629</v>
          </cell>
          <cell r="O1714">
            <v>185.18235263610151</v>
          </cell>
          <cell r="P1714">
            <v>0.4</v>
          </cell>
          <cell r="Q1714">
            <v>262.34166623447715</v>
          </cell>
          <cell r="R1714">
            <v>317.43341614371735</v>
          </cell>
          <cell r="S1714">
            <v>260.49586776859502</v>
          </cell>
          <cell r="T1714">
            <v>315.2</v>
          </cell>
          <cell r="U1714">
            <v>185.18235263610151</v>
          </cell>
          <cell r="V1714">
            <v>103.09086802790873</v>
          </cell>
          <cell r="W1714">
            <v>0.39574857333048719</v>
          </cell>
          <cell r="X1714">
            <v>194.32716017368676</v>
          </cell>
          <cell r="Y1714">
            <v>189.64457800082687</v>
          </cell>
          <cell r="Z1714">
            <v>185.18235263610151</v>
          </cell>
        </row>
        <row r="1715">
          <cell r="A1715">
            <v>9838</v>
          </cell>
          <cell r="C1715" t="str">
            <v>Cognac millésimé 45°</v>
          </cell>
          <cell r="D1715">
            <v>1938</v>
          </cell>
          <cell r="F1715" t="str">
            <v>70cl</v>
          </cell>
          <cell r="G1715">
            <v>148</v>
          </cell>
          <cell r="H1715">
            <v>0</v>
          </cell>
          <cell r="I1715">
            <v>6.25</v>
          </cell>
          <cell r="J1715">
            <v>0.04</v>
          </cell>
          <cell r="K1715">
            <v>0</v>
          </cell>
          <cell r="L1715">
            <v>1.4999740686316883E-2</v>
          </cell>
          <cell r="M1715">
            <v>0.1</v>
          </cell>
          <cell r="N1715">
            <v>154.40499974068629</v>
          </cell>
          <cell r="O1715">
            <v>181.65294087139566</v>
          </cell>
          <cell r="P1715">
            <v>0.4</v>
          </cell>
          <cell r="Q1715">
            <v>257.34166623447715</v>
          </cell>
          <cell r="R1715">
            <v>311.38341614371734</v>
          </cell>
          <cell r="S1715">
            <v>256.36363636363637</v>
          </cell>
          <cell r="T1715">
            <v>310.2</v>
          </cell>
          <cell r="U1715">
            <v>181.65294087139566</v>
          </cell>
          <cell r="V1715">
            <v>101.95863662295008</v>
          </cell>
          <cell r="W1715">
            <v>0.39771099391930881</v>
          </cell>
          <cell r="X1715">
            <v>190.62345646998307</v>
          </cell>
          <cell r="Y1715">
            <v>186.03012016950157</v>
          </cell>
          <cell r="Z1715">
            <v>181.65294087139566</v>
          </cell>
        </row>
        <row r="1716">
          <cell r="A1716">
            <v>9839</v>
          </cell>
          <cell r="C1716" t="str">
            <v>Cognac millésimé 45°</v>
          </cell>
          <cell r="D1716">
            <v>1939</v>
          </cell>
          <cell r="F1716" t="str">
            <v>70cl</v>
          </cell>
          <cell r="G1716">
            <v>146</v>
          </cell>
          <cell r="H1716">
            <v>0</v>
          </cell>
          <cell r="I1716">
            <v>6.25</v>
          </cell>
          <cell r="J1716">
            <v>0.04</v>
          </cell>
          <cell r="K1716">
            <v>0</v>
          </cell>
          <cell r="L1716">
            <v>1.4999740686316883E-2</v>
          </cell>
          <cell r="M1716">
            <v>0.1</v>
          </cell>
          <cell r="N1716">
            <v>152.40499974068629</v>
          </cell>
          <cell r="O1716">
            <v>179.29999969492505</v>
          </cell>
          <cell r="P1716">
            <v>0.4</v>
          </cell>
          <cell r="Q1716">
            <v>254.00833290114383</v>
          </cell>
          <cell r="R1716">
            <v>307.35008281038404</v>
          </cell>
          <cell r="S1716">
            <v>252.23140495867767</v>
          </cell>
          <cell r="T1716">
            <v>305.2</v>
          </cell>
          <cell r="U1716">
            <v>179.29999969492505</v>
          </cell>
          <cell r="V1716">
            <v>99.826405217991379</v>
          </cell>
          <cell r="W1716">
            <v>0.39577310063489374</v>
          </cell>
          <cell r="X1716">
            <v>188.15432066751393</v>
          </cell>
          <cell r="Y1716">
            <v>183.62048161528469</v>
          </cell>
          <cell r="Z1716">
            <v>179.29999969492505</v>
          </cell>
        </row>
        <row r="1717">
          <cell r="A1717">
            <v>9840</v>
          </cell>
          <cell r="C1717" t="str">
            <v>Cognac millésimé 45°</v>
          </cell>
          <cell r="D1717">
            <v>1940</v>
          </cell>
          <cell r="F1717" t="str">
            <v>70cl</v>
          </cell>
          <cell r="G1717">
            <v>142</v>
          </cell>
          <cell r="H1717">
            <v>0</v>
          </cell>
          <cell r="I1717">
            <v>6.25</v>
          </cell>
          <cell r="J1717">
            <v>0.04</v>
          </cell>
          <cell r="K1717">
            <v>0</v>
          </cell>
          <cell r="L1717">
            <v>1.4999740686316883E-2</v>
          </cell>
          <cell r="M1717">
            <v>0.1</v>
          </cell>
          <cell r="N1717">
            <v>148.40499974068629</v>
          </cell>
          <cell r="O1717">
            <v>174.59411734198389</v>
          </cell>
          <cell r="P1717">
            <v>0.4</v>
          </cell>
          <cell r="Q1717">
            <v>247.34166623447717</v>
          </cell>
          <cell r="R1717">
            <v>299.28341614371737</v>
          </cell>
          <cell r="S1717">
            <v>248.099173553719</v>
          </cell>
          <cell r="T1717">
            <v>300.2</v>
          </cell>
          <cell r="U1717">
            <v>174.59411734198389</v>
          </cell>
          <cell r="V1717">
            <v>99.694173813032705</v>
          </cell>
          <cell r="W1717">
            <v>0.40183194641495529</v>
          </cell>
          <cell r="X1717">
            <v>183.21604906257565</v>
          </cell>
          <cell r="Y1717">
            <v>178.80120450685095</v>
          </cell>
          <cell r="Z1717">
            <v>174.59411734198389</v>
          </cell>
        </row>
        <row r="1718">
          <cell r="A1718">
            <v>9841</v>
          </cell>
          <cell r="C1718" t="str">
            <v>Cognac millésimé 45°</v>
          </cell>
          <cell r="D1718">
            <v>1941</v>
          </cell>
          <cell r="F1718" t="str">
            <v>70cl</v>
          </cell>
          <cell r="G1718">
            <v>140</v>
          </cell>
          <cell r="H1718">
            <v>0</v>
          </cell>
          <cell r="I1718">
            <v>6.25</v>
          </cell>
          <cell r="J1718">
            <v>0.04</v>
          </cell>
          <cell r="K1718">
            <v>0</v>
          </cell>
          <cell r="L1718">
            <v>1.4999740686316883E-2</v>
          </cell>
          <cell r="M1718">
            <v>0.1</v>
          </cell>
          <cell r="N1718">
            <v>146.40499974068629</v>
          </cell>
          <cell r="O1718">
            <v>172.24117616551328</v>
          </cell>
          <cell r="P1718">
            <v>0.4</v>
          </cell>
          <cell r="Q1718">
            <v>244.00833290114383</v>
          </cell>
          <cell r="R1718">
            <v>295.25008281038401</v>
          </cell>
          <cell r="S1718">
            <v>243.96694214876032</v>
          </cell>
          <cell r="T1718">
            <v>295.2</v>
          </cell>
          <cell r="U1718">
            <v>172.24117616551328</v>
          </cell>
          <cell r="V1718">
            <v>97.561942408074032</v>
          </cell>
          <cell r="W1718">
            <v>0.39989820566995116</v>
          </cell>
          <cell r="X1718">
            <v>180.74691326010651</v>
          </cell>
          <cell r="Y1718">
            <v>176.3915659526341</v>
          </cell>
          <cell r="Z1718">
            <v>172.24117616551328</v>
          </cell>
        </row>
        <row r="1719">
          <cell r="A1719">
            <v>9842</v>
          </cell>
          <cell r="C1719" t="str">
            <v>Cognac millésimé 45°</v>
          </cell>
          <cell r="D1719">
            <v>1942</v>
          </cell>
          <cell r="F1719" t="str">
            <v>70cl</v>
          </cell>
          <cell r="G1719">
            <v>138</v>
          </cell>
          <cell r="H1719">
            <v>0</v>
          </cell>
          <cell r="I1719">
            <v>6.25</v>
          </cell>
          <cell r="J1719">
            <v>0.04</v>
          </cell>
          <cell r="K1719">
            <v>0</v>
          </cell>
          <cell r="L1719">
            <v>1.4999740686316883E-2</v>
          </cell>
          <cell r="M1719">
            <v>0.1</v>
          </cell>
          <cell r="N1719">
            <v>144.40499974068629</v>
          </cell>
          <cell r="O1719">
            <v>169.8882349890427</v>
          </cell>
          <cell r="P1719">
            <v>0.4</v>
          </cell>
          <cell r="Q1719">
            <v>240.67499956781049</v>
          </cell>
          <cell r="R1719">
            <v>291.21674947705066</v>
          </cell>
          <cell r="S1719">
            <v>239.83471074380165</v>
          </cell>
          <cell r="T1719">
            <v>290.2</v>
          </cell>
          <cell r="U1719">
            <v>169.8882349890427</v>
          </cell>
          <cell r="V1719">
            <v>95.429711003115358</v>
          </cell>
          <cell r="W1719">
            <v>0.39789783016460917</v>
          </cell>
          <cell r="X1719">
            <v>178.2777774576374</v>
          </cell>
          <cell r="Y1719">
            <v>173.98192739841724</v>
          </cell>
          <cell r="Z1719">
            <v>169.8882349890427</v>
          </cell>
        </row>
        <row r="1720">
          <cell r="A1720">
            <v>9843</v>
          </cell>
          <cell r="C1720" t="str">
            <v>Cognac millésimé 45°</v>
          </cell>
          <cell r="D1720">
            <v>1943</v>
          </cell>
          <cell r="F1720" t="str">
            <v>70cl</v>
          </cell>
          <cell r="G1720">
            <v>137</v>
          </cell>
          <cell r="H1720">
            <v>0</v>
          </cell>
          <cell r="I1720">
            <v>6.25</v>
          </cell>
          <cell r="J1720">
            <v>0.04</v>
          </cell>
          <cell r="K1720">
            <v>0</v>
          </cell>
          <cell r="L1720">
            <v>1.4999740686316883E-2</v>
          </cell>
          <cell r="M1720">
            <v>0.1</v>
          </cell>
          <cell r="N1720">
            <v>143.40499974068629</v>
          </cell>
          <cell r="O1720">
            <v>168.7117644008074</v>
          </cell>
          <cell r="P1720">
            <v>0.4</v>
          </cell>
          <cell r="Q1720">
            <v>239.00833290114383</v>
          </cell>
          <cell r="R1720">
            <v>289.200082810384</v>
          </cell>
          <cell r="S1720">
            <v>239.83471074380165</v>
          </cell>
          <cell r="T1720">
            <v>290.2</v>
          </cell>
          <cell r="U1720">
            <v>168.7117644008074</v>
          </cell>
          <cell r="V1720">
            <v>96.429711003115358</v>
          </cell>
          <cell r="W1720">
            <v>0.4020673684140923</v>
          </cell>
          <cell r="X1720">
            <v>177.04320955640281</v>
          </cell>
          <cell r="Y1720">
            <v>172.7771081213088</v>
          </cell>
          <cell r="Z1720">
            <v>168.7117644008074</v>
          </cell>
        </row>
        <row r="1721">
          <cell r="A1721">
            <v>9844</v>
          </cell>
          <cell r="C1721" t="str">
            <v>Cognac millésimé 45°</v>
          </cell>
          <cell r="D1721">
            <v>1944</v>
          </cell>
          <cell r="F1721" t="str">
            <v>70cl</v>
          </cell>
          <cell r="G1721">
            <v>132</v>
          </cell>
          <cell r="H1721">
            <v>0</v>
          </cell>
          <cell r="I1721">
            <v>6.25</v>
          </cell>
          <cell r="J1721">
            <v>0.04</v>
          </cell>
          <cell r="K1721">
            <v>0</v>
          </cell>
          <cell r="L1721">
            <v>1.4999740686316883E-2</v>
          </cell>
          <cell r="M1721">
            <v>0.1</v>
          </cell>
          <cell r="N1721">
            <v>138.40499974068629</v>
          </cell>
          <cell r="O1721">
            <v>162.82941145963093</v>
          </cell>
          <cell r="P1721">
            <v>0.4</v>
          </cell>
          <cell r="Q1721">
            <v>230.67499956781049</v>
          </cell>
          <cell r="R1721">
            <v>279.11674947705069</v>
          </cell>
          <cell r="S1721">
            <v>230.74380165289256</v>
          </cell>
          <cell r="T1721">
            <v>279.2</v>
          </cell>
          <cell r="U1721">
            <v>162.82941145963093</v>
          </cell>
          <cell r="V1721">
            <v>92.338801912206264</v>
          </cell>
          <cell r="W1721">
            <v>0.40017890513527787</v>
          </cell>
          <cell r="X1721">
            <v>170.87037005022998</v>
          </cell>
          <cell r="Y1721">
            <v>166.75301173576662</v>
          </cell>
          <cell r="Z1721">
            <v>162.82941145963093</v>
          </cell>
        </row>
        <row r="1722">
          <cell r="A1722">
            <v>9845</v>
          </cell>
          <cell r="C1722" t="str">
            <v>Cognac millésimé 45°</v>
          </cell>
          <cell r="D1722">
            <v>1945</v>
          </cell>
          <cell r="F1722" t="str">
            <v>70cl</v>
          </cell>
          <cell r="G1722">
            <v>128</v>
          </cell>
          <cell r="H1722">
            <v>0</v>
          </cell>
          <cell r="I1722">
            <v>6.25</v>
          </cell>
          <cell r="J1722">
            <v>0.04</v>
          </cell>
          <cell r="K1722">
            <v>0</v>
          </cell>
          <cell r="L1722">
            <v>1.4999740686316883E-2</v>
          </cell>
          <cell r="M1722">
            <v>0.1</v>
          </cell>
          <cell r="N1722">
            <v>134.40499974068629</v>
          </cell>
          <cell r="O1722">
            <v>158.12352910668977</v>
          </cell>
          <cell r="P1722">
            <v>0.4</v>
          </cell>
          <cell r="Q1722">
            <v>224.00833290114383</v>
          </cell>
          <cell r="R1722">
            <v>271.05008281038403</v>
          </cell>
          <cell r="S1722">
            <v>223.30578512396693</v>
          </cell>
          <cell r="T1722">
            <v>270.2</v>
          </cell>
          <cell r="U1722">
            <v>158.12352910668977</v>
          </cell>
          <cell r="V1722">
            <v>88.900785383280635</v>
          </cell>
          <cell r="W1722">
            <v>0.39811232536554247</v>
          </cell>
          <cell r="X1722">
            <v>165.9320984452917</v>
          </cell>
          <cell r="Y1722">
            <v>161.93373462733288</v>
          </cell>
          <cell r="Z1722">
            <v>158.12352910668977</v>
          </cell>
        </row>
        <row r="1723">
          <cell r="A1723">
            <v>9846</v>
          </cell>
          <cell r="C1723" t="str">
            <v>Cognac millésimé 45°</v>
          </cell>
          <cell r="D1723">
            <v>1946</v>
          </cell>
          <cell r="F1723" t="str">
            <v>70cl</v>
          </cell>
          <cell r="G1723">
            <v>125</v>
          </cell>
          <cell r="H1723">
            <v>0</v>
          </cell>
          <cell r="I1723">
            <v>6.25</v>
          </cell>
          <cell r="J1723">
            <v>0.04</v>
          </cell>
          <cell r="K1723">
            <v>0</v>
          </cell>
          <cell r="L1723">
            <v>1.4999740686316883E-2</v>
          </cell>
          <cell r="M1723">
            <v>0.1</v>
          </cell>
          <cell r="N1723">
            <v>131.40499974068629</v>
          </cell>
          <cell r="O1723">
            <v>154.59411734198389</v>
          </cell>
          <cell r="P1723">
            <v>0.4</v>
          </cell>
          <cell r="Q1723">
            <v>219.00833290114383</v>
          </cell>
          <cell r="R1723">
            <v>265.00008281038401</v>
          </cell>
          <cell r="S1723">
            <v>219.17355371900825</v>
          </cell>
          <cell r="T1723">
            <v>265.2</v>
          </cell>
          <cell r="U1723">
            <v>154.59411734198389</v>
          </cell>
          <cell r="V1723">
            <v>87.768553978321961</v>
          </cell>
          <cell r="W1723">
            <v>0.40045230133397275</v>
          </cell>
          <cell r="X1723">
            <v>162.228394741588</v>
          </cell>
          <cell r="Y1723">
            <v>158.31927679600759</v>
          </cell>
          <cell r="Z1723">
            <v>154.59411734198389</v>
          </cell>
        </row>
        <row r="1724">
          <cell r="A1724">
            <v>9847</v>
          </cell>
          <cell r="C1724" t="str">
            <v>Cognac millésimé 45°</v>
          </cell>
          <cell r="D1724">
            <v>1947</v>
          </cell>
          <cell r="F1724" t="str">
            <v>70cl</v>
          </cell>
          <cell r="G1724">
            <v>123</v>
          </cell>
          <cell r="H1724">
            <v>0</v>
          </cell>
          <cell r="I1724">
            <v>6.25</v>
          </cell>
          <cell r="J1724">
            <v>0.04</v>
          </cell>
          <cell r="K1724">
            <v>0</v>
          </cell>
          <cell r="L1724">
            <v>1.4999740686316883E-2</v>
          </cell>
          <cell r="M1724">
            <v>0.1</v>
          </cell>
          <cell r="N1724">
            <v>129.40499974068629</v>
          </cell>
          <cell r="O1724">
            <v>152.24117616551328</v>
          </cell>
          <cell r="P1724">
            <v>0.4</v>
          </cell>
          <cell r="Q1724">
            <v>215.67499956781049</v>
          </cell>
          <cell r="R1724">
            <v>260.96674947705066</v>
          </cell>
          <cell r="S1724">
            <v>215.04132231404958</v>
          </cell>
          <cell r="T1724">
            <v>260.2</v>
          </cell>
          <cell r="U1724">
            <v>152.24117616551328</v>
          </cell>
          <cell r="V1724">
            <v>85.636322573363287</v>
          </cell>
          <cell r="W1724">
            <v>0.39823193817743879</v>
          </cell>
          <cell r="X1724">
            <v>159.75925893911887</v>
          </cell>
          <cell r="Y1724">
            <v>155.90963824179073</v>
          </cell>
          <cell r="Z1724">
            <v>152.24117616551328</v>
          </cell>
        </row>
        <row r="1725">
          <cell r="A1725">
            <v>9848</v>
          </cell>
          <cell r="C1725" t="str">
            <v>Cognac millésimé 45°</v>
          </cell>
          <cell r="D1725">
            <v>1948</v>
          </cell>
          <cell r="F1725" t="str">
            <v>70cl</v>
          </cell>
          <cell r="G1725">
            <v>121</v>
          </cell>
          <cell r="H1725">
            <v>0</v>
          </cell>
          <cell r="I1725">
            <v>6.25</v>
          </cell>
          <cell r="J1725">
            <v>0.04</v>
          </cell>
          <cell r="K1725">
            <v>0</v>
          </cell>
          <cell r="L1725">
            <v>1.4999740686316883E-2</v>
          </cell>
          <cell r="M1725">
            <v>0.1</v>
          </cell>
          <cell r="N1725">
            <v>127.40499974068632</v>
          </cell>
          <cell r="O1725">
            <v>149.88823498904273</v>
          </cell>
          <cell r="P1725">
            <v>0.4</v>
          </cell>
          <cell r="Q1725">
            <v>212.3416662344772</v>
          </cell>
          <cell r="R1725">
            <v>256.93341614371741</v>
          </cell>
          <cell r="S1725">
            <v>210.90909090909091</v>
          </cell>
          <cell r="T1725">
            <v>255.2</v>
          </cell>
          <cell r="U1725">
            <v>149.88823498904273</v>
          </cell>
          <cell r="V1725">
            <v>83.504091168404585</v>
          </cell>
          <cell r="W1725">
            <v>0.39592457019502175</v>
          </cell>
          <cell r="X1725">
            <v>157.29012313664978</v>
          </cell>
          <cell r="Y1725">
            <v>153.49999968757388</v>
          </cell>
          <cell r="Z1725">
            <v>149.88823498904273</v>
          </cell>
        </row>
        <row r="1726">
          <cell r="A1726">
            <v>9849</v>
          </cell>
          <cell r="C1726" t="str">
            <v>Cognac millésimé 45°</v>
          </cell>
          <cell r="D1726">
            <v>1949</v>
          </cell>
          <cell r="F1726" t="str">
            <v>70cl</v>
          </cell>
          <cell r="G1726">
            <v>117</v>
          </cell>
          <cell r="H1726">
            <v>0</v>
          </cell>
          <cell r="I1726">
            <v>6.25</v>
          </cell>
          <cell r="J1726">
            <v>0.04</v>
          </cell>
          <cell r="K1726">
            <v>0</v>
          </cell>
          <cell r="L1726">
            <v>1.4999740686316883E-2</v>
          </cell>
          <cell r="M1726">
            <v>0.1</v>
          </cell>
          <cell r="N1726">
            <v>123.40499974068632</v>
          </cell>
          <cell r="O1726">
            <v>145.18235263610157</v>
          </cell>
          <cell r="P1726">
            <v>0.4</v>
          </cell>
          <cell r="Q1726">
            <v>205.67499956781054</v>
          </cell>
          <cell r="R1726">
            <v>248.86674947705075</v>
          </cell>
          <cell r="S1726">
            <v>206.77685950413223</v>
          </cell>
          <cell r="T1726">
            <v>250.2</v>
          </cell>
          <cell r="U1726">
            <v>145.18235263610157</v>
          </cell>
          <cell r="V1726">
            <v>83.371859763445912</v>
          </cell>
          <cell r="W1726">
            <v>0.40319724346030994</v>
          </cell>
          <cell r="X1726">
            <v>152.3518515317115</v>
          </cell>
          <cell r="Y1726">
            <v>148.68072257914017</v>
          </cell>
          <cell r="Z1726">
            <v>145.18235263610157</v>
          </cell>
        </row>
        <row r="1727">
          <cell r="A1727">
            <v>9850</v>
          </cell>
          <cell r="C1727" t="str">
            <v>Cognac millésimé 45°</v>
          </cell>
          <cell r="D1727">
            <v>1950</v>
          </cell>
          <cell r="F1727" t="str">
            <v>70cl</v>
          </cell>
          <cell r="G1727">
            <v>115</v>
          </cell>
          <cell r="H1727">
            <v>0</v>
          </cell>
          <cell r="I1727">
            <v>6.25</v>
          </cell>
          <cell r="J1727">
            <v>0.04</v>
          </cell>
          <cell r="K1727">
            <v>0</v>
          </cell>
          <cell r="L1727">
            <v>1.4999740686316883E-2</v>
          </cell>
          <cell r="M1727">
            <v>0.1</v>
          </cell>
          <cell r="N1727">
            <v>121.40499974068632</v>
          </cell>
          <cell r="O1727">
            <v>142.82941145963096</v>
          </cell>
          <cell r="P1727">
            <v>0.4</v>
          </cell>
          <cell r="Q1727">
            <v>202.3416662344772</v>
          </cell>
          <cell r="R1727">
            <v>244.83341614371741</v>
          </cell>
          <cell r="S1727">
            <v>202.64462809917356</v>
          </cell>
          <cell r="T1727">
            <v>245.2</v>
          </cell>
          <cell r="U1727">
            <v>142.82941145963096</v>
          </cell>
          <cell r="V1727">
            <v>81.239628358487238</v>
          </cell>
          <cell r="W1727">
            <v>0.40089702411814665</v>
          </cell>
          <cell r="X1727">
            <v>149.88271572924236</v>
          </cell>
          <cell r="Y1727">
            <v>146.27108402492328</v>
          </cell>
          <cell r="Z1727">
            <v>142.82941145963096</v>
          </cell>
        </row>
        <row r="1728">
          <cell r="A1728">
            <v>9851</v>
          </cell>
          <cell r="C1728" t="str">
            <v>Cognac millésimé 45°</v>
          </cell>
          <cell r="D1728">
            <v>1951</v>
          </cell>
          <cell r="F1728" t="str">
            <v>70cl</v>
          </cell>
          <cell r="G1728">
            <v>114</v>
          </cell>
          <cell r="H1728">
            <v>0</v>
          </cell>
          <cell r="I1728">
            <v>6.25</v>
          </cell>
          <cell r="J1728">
            <v>0.04</v>
          </cell>
          <cell r="K1728">
            <v>0</v>
          </cell>
          <cell r="L1728">
            <v>1.4999740686316883E-2</v>
          </cell>
          <cell r="M1728">
            <v>0.1</v>
          </cell>
          <cell r="N1728">
            <v>120.40499974068632</v>
          </cell>
          <cell r="O1728">
            <v>141.65294087139569</v>
          </cell>
          <cell r="P1728">
            <v>0.4</v>
          </cell>
          <cell r="Q1728">
            <v>200.67499956781054</v>
          </cell>
          <cell r="R1728">
            <v>242.81674947705076</v>
          </cell>
          <cell r="S1728">
            <v>198.51239669421489</v>
          </cell>
          <cell r="T1728">
            <v>240.2</v>
          </cell>
          <cell r="U1728">
            <v>141.65294087139569</v>
          </cell>
          <cell r="V1728">
            <v>78.107396953528564</v>
          </cell>
          <cell r="W1728">
            <v>0.39346357332959847</v>
          </cell>
          <cell r="X1728">
            <v>148.64814782800781</v>
          </cell>
          <cell r="Y1728">
            <v>145.06626474781484</v>
          </cell>
          <cell r="Z1728">
            <v>141.65294087139569</v>
          </cell>
        </row>
        <row r="1729">
          <cell r="A1729">
            <v>9852</v>
          </cell>
          <cell r="C1729" t="str">
            <v>Cognac millésimé 45°</v>
          </cell>
          <cell r="D1729">
            <v>1952</v>
          </cell>
          <cell r="F1729" t="str">
            <v>70cl</v>
          </cell>
          <cell r="G1729">
            <v>110</v>
          </cell>
          <cell r="H1729">
            <v>0</v>
          </cell>
          <cell r="I1729">
            <v>6.25</v>
          </cell>
          <cell r="J1729">
            <v>0.04</v>
          </cell>
          <cell r="K1729">
            <v>0</v>
          </cell>
          <cell r="L1729">
            <v>1.4999740686316883E-2</v>
          </cell>
          <cell r="M1729">
            <v>0.1</v>
          </cell>
          <cell r="N1729">
            <v>116.40499974068632</v>
          </cell>
          <cell r="O1729">
            <v>136.9470585184545</v>
          </cell>
          <cell r="P1729">
            <v>0.4</v>
          </cell>
          <cell r="Q1729">
            <v>194.00833290114389</v>
          </cell>
          <cell r="R1729">
            <v>234.7500828103841</v>
          </cell>
          <cell r="S1729">
            <v>194.38016528925618</v>
          </cell>
          <cell r="T1729">
            <v>235.2</v>
          </cell>
          <cell r="U1729">
            <v>136.9470585184545</v>
          </cell>
          <cell r="V1729">
            <v>77.975165548569862</v>
          </cell>
          <cell r="W1729">
            <v>0.40114774793269364</v>
          </cell>
          <cell r="X1729">
            <v>143.70987622306953</v>
          </cell>
          <cell r="Y1729">
            <v>140.2469876393811</v>
          </cell>
          <cell r="Z1729">
            <v>136.9470585184545</v>
          </cell>
        </row>
        <row r="1730">
          <cell r="A1730">
            <v>9853</v>
          </cell>
          <cell r="C1730" t="str">
            <v>Cognac millésimé 45°</v>
          </cell>
          <cell r="D1730">
            <v>1953</v>
          </cell>
          <cell r="F1730" t="str">
            <v>70cl</v>
          </cell>
          <cell r="G1730">
            <v>108</v>
          </cell>
          <cell r="H1730">
            <v>0</v>
          </cell>
          <cell r="I1730">
            <v>6.25</v>
          </cell>
          <cell r="J1730">
            <v>0.04</v>
          </cell>
          <cell r="K1730">
            <v>0</v>
          </cell>
          <cell r="L1730">
            <v>1.4999740686316883E-2</v>
          </cell>
          <cell r="M1730">
            <v>0.1</v>
          </cell>
          <cell r="N1730">
            <v>114.40499974068632</v>
          </cell>
          <cell r="O1730">
            <v>134.59411734198392</v>
          </cell>
          <cell r="P1730">
            <v>0.4</v>
          </cell>
          <cell r="Q1730">
            <v>190.67499956781054</v>
          </cell>
          <cell r="R1730">
            <v>230.71674947705074</v>
          </cell>
          <cell r="S1730">
            <v>190.24793388429751</v>
          </cell>
          <cell r="T1730">
            <v>230.2</v>
          </cell>
          <cell r="U1730">
            <v>134.59411734198392</v>
          </cell>
          <cell r="V1730">
            <v>75.842934143611188</v>
          </cell>
          <cell r="W1730">
            <v>0.39865312907806055</v>
          </cell>
          <cell r="X1730">
            <v>141.24074042060039</v>
          </cell>
          <cell r="Y1730">
            <v>137.83734908516425</v>
          </cell>
          <cell r="Z1730">
            <v>134.59411734198392</v>
          </cell>
        </row>
        <row r="1731">
          <cell r="A1731">
            <v>9854</v>
          </cell>
          <cell r="C1731" t="str">
            <v>Cognac millésimé 45°</v>
          </cell>
          <cell r="D1731">
            <v>1954</v>
          </cell>
          <cell r="F1731" t="str">
            <v>70cl</v>
          </cell>
          <cell r="G1731">
            <v>106</v>
          </cell>
          <cell r="H1731">
            <v>0</v>
          </cell>
          <cell r="I1731">
            <v>6.25</v>
          </cell>
          <cell r="J1731">
            <v>0.04</v>
          </cell>
          <cell r="K1731">
            <v>0</v>
          </cell>
          <cell r="L1731">
            <v>1.4999740686316883E-2</v>
          </cell>
          <cell r="M1731">
            <v>0.1</v>
          </cell>
          <cell r="N1731">
            <v>112.40499974068632</v>
          </cell>
          <cell r="O1731">
            <v>132.24117616551331</v>
          </cell>
          <cell r="P1731">
            <v>0.4</v>
          </cell>
          <cell r="Q1731">
            <v>187.3416662344772</v>
          </cell>
          <cell r="R1731">
            <v>226.68341614371741</v>
          </cell>
          <cell r="S1731">
            <v>186.11570247933884</v>
          </cell>
          <cell r="T1731">
            <v>225.2</v>
          </cell>
          <cell r="U1731">
            <v>132.24117616551331</v>
          </cell>
          <cell r="V1731">
            <v>73.710702738652515</v>
          </cell>
          <cell r="W1731">
            <v>0.3960477367396516</v>
          </cell>
          <cell r="X1731">
            <v>138.77160461813125</v>
          </cell>
          <cell r="Y1731">
            <v>135.42771053094739</v>
          </cell>
          <cell r="Z1731">
            <v>132.24117616551331</v>
          </cell>
        </row>
        <row r="1732">
          <cell r="A1732">
            <v>9855</v>
          </cell>
          <cell r="C1732" t="str">
            <v>Cognac millésimé 45°</v>
          </cell>
          <cell r="D1732">
            <v>1955</v>
          </cell>
          <cell r="F1732" t="str">
            <v>70cl</v>
          </cell>
          <cell r="G1732">
            <v>103</v>
          </cell>
          <cell r="H1732">
            <v>0</v>
          </cell>
          <cell r="I1732">
            <v>6.25</v>
          </cell>
          <cell r="J1732">
            <v>0.04</v>
          </cell>
          <cell r="K1732">
            <v>0</v>
          </cell>
          <cell r="L1732">
            <v>1.4999740686316883E-2</v>
          </cell>
          <cell r="M1732">
            <v>0.1</v>
          </cell>
          <cell r="N1732">
            <v>109.40499974068632</v>
          </cell>
          <cell r="O1732">
            <v>128.71176440080745</v>
          </cell>
          <cell r="P1732">
            <v>0.4</v>
          </cell>
          <cell r="Q1732">
            <v>182.3416662344772</v>
          </cell>
          <cell r="R1732">
            <v>220.6334161437174</v>
          </cell>
          <cell r="S1732">
            <v>181.98347107438016</v>
          </cell>
          <cell r="T1732">
            <v>220.2</v>
          </cell>
          <cell r="U1732">
            <v>128.71176440080745</v>
          </cell>
          <cell r="V1732">
            <v>72.578471333693841</v>
          </cell>
          <cell r="W1732">
            <v>0.39881902958115145</v>
          </cell>
          <cell r="X1732">
            <v>135.06790091442755</v>
          </cell>
          <cell r="Y1732">
            <v>131.81325269962207</v>
          </cell>
          <cell r="Z1732">
            <v>128.71176440080745</v>
          </cell>
        </row>
        <row r="1733">
          <cell r="A1733">
            <v>9856</v>
          </cell>
          <cell r="C1733" t="str">
            <v>Cognac millésimé 45°</v>
          </cell>
          <cell r="D1733">
            <v>1956</v>
          </cell>
          <cell r="F1733" t="str">
            <v>70cl</v>
          </cell>
          <cell r="G1733">
            <v>99</v>
          </cell>
          <cell r="H1733">
            <v>0</v>
          </cell>
          <cell r="I1733">
            <v>6.25</v>
          </cell>
          <cell r="J1733">
            <v>0.04</v>
          </cell>
          <cell r="K1733">
            <v>0</v>
          </cell>
          <cell r="L1733">
            <v>1.4999740686316883E-2</v>
          </cell>
          <cell r="M1733">
            <v>0.1</v>
          </cell>
          <cell r="N1733">
            <v>105.40499974068632</v>
          </cell>
          <cell r="O1733">
            <v>124.00588204786627</v>
          </cell>
          <cell r="P1733">
            <v>0.4</v>
          </cell>
          <cell r="Q1733">
            <v>175.67499956781054</v>
          </cell>
          <cell r="R1733">
            <v>212.56674947705076</v>
          </cell>
          <cell r="S1733">
            <v>173.71900826446281</v>
          </cell>
          <cell r="T1733">
            <v>210.2</v>
          </cell>
          <cell r="U1733">
            <v>124.00588204786627</v>
          </cell>
          <cell r="V1733">
            <v>68.314008523776494</v>
          </cell>
          <cell r="W1733">
            <v>0.39324429264400357</v>
          </cell>
          <cell r="X1733">
            <v>130.12962930948927</v>
          </cell>
          <cell r="Y1733">
            <v>126.99397559118835</v>
          </cell>
          <cell r="Z1733">
            <v>124.00588204786627</v>
          </cell>
        </row>
        <row r="1734">
          <cell r="A1734">
            <v>9857</v>
          </cell>
          <cell r="C1734" t="str">
            <v>Cognac millésimé 45°</v>
          </cell>
          <cell r="D1734">
            <v>1957</v>
          </cell>
          <cell r="F1734" t="str">
            <v>70cl</v>
          </cell>
          <cell r="G1734">
            <v>97</v>
          </cell>
          <cell r="H1734">
            <v>0</v>
          </cell>
          <cell r="I1734">
            <v>6.25</v>
          </cell>
          <cell r="J1734">
            <v>0.04</v>
          </cell>
          <cell r="K1734">
            <v>0</v>
          </cell>
          <cell r="L1734">
            <v>1.4999740686316883E-2</v>
          </cell>
          <cell r="M1734">
            <v>0.1</v>
          </cell>
          <cell r="N1734">
            <v>103.40499974068632</v>
          </cell>
          <cell r="O1734">
            <v>121.65294087139567</v>
          </cell>
          <cell r="P1734">
            <v>0.4</v>
          </cell>
          <cell r="Q1734">
            <v>172.3416662344772</v>
          </cell>
          <cell r="R1734">
            <v>208.5334161437174</v>
          </cell>
          <cell r="S1734">
            <v>169.58677685950414</v>
          </cell>
          <cell r="T1734">
            <v>205.2</v>
          </cell>
          <cell r="U1734">
            <v>121.65294087139567</v>
          </cell>
          <cell r="V1734">
            <v>66.18177711881782</v>
          </cell>
          <cell r="W1734">
            <v>0.39025316917041697</v>
          </cell>
          <cell r="X1734">
            <v>127.66049350702013</v>
          </cell>
          <cell r="Y1734">
            <v>124.58433703697148</v>
          </cell>
          <cell r="Z1734">
            <v>121.65294087139567</v>
          </cell>
        </row>
        <row r="1735">
          <cell r="A1735">
            <v>9858</v>
          </cell>
          <cell r="C1735" t="str">
            <v>Cognac millésimé 45°</v>
          </cell>
          <cell r="D1735">
            <v>1958</v>
          </cell>
          <cell r="F1735" t="str">
            <v>70cl</v>
          </cell>
          <cell r="G1735">
            <v>96</v>
          </cell>
          <cell r="H1735">
            <v>0</v>
          </cell>
          <cell r="I1735">
            <v>6.25</v>
          </cell>
          <cell r="J1735">
            <v>0.04</v>
          </cell>
          <cell r="K1735">
            <v>0</v>
          </cell>
          <cell r="L1735">
            <v>1.4999740686316883E-2</v>
          </cell>
          <cell r="M1735">
            <v>0.1</v>
          </cell>
          <cell r="N1735">
            <v>102.40499974068632</v>
          </cell>
          <cell r="O1735">
            <v>120.47647028316038</v>
          </cell>
          <cell r="P1735">
            <v>0.4</v>
          </cell>
          <cell r="Q1735">
            <v>170.67499956781054</v>
          </cell>
          <cell r="R1735">
            <v>206.51674947705075</v>
          </cell>
          <cell r="S1735">
            <v>169.58677685950414</v>
          </cell>
          <cell r="T1735">
            <v>205.2</v>
          </cell>
          <cell r="U1735">
            <v>120.47647028316038</v>
          </cell>
          <cell r="V1735">
            <v>67.18177711881782</v>
          </cell>
          <cell r="W1735">
            <v>0.39614985533026098</v>
          </cell>
          <cell r="X1735">
            <v>126.42592560578558</v>
          </cell>
          <cell r="Y1735">
            <v>123.37951775986305</v>
          </cell>
          <cell r="Z1735">
            <v>120.47647028316038</v>
          </cell>
        </row>
        <row r="1736">
          <cell r="A1736">
            <v>9859</v>
          </cell>
          <cell r="C1736" t="str">
            <v>Cognac millésimé 45°</v>
          </cell>
          <cell r="D1736">
            <v>1959</v>
          </cell>
          <cell r="F1736" t="str">
            <v>70cl</v>
          </cell>
          <cell r="G1736">
            <v>93</v>
          </cell>
          <cell r="H1736">
            <v>0</v>
          </cell>
          <cell r="I1736">
            <v>6.25</v>
          </cell>
          <cell r="J1736">
            <v>0.04</v>
          </cell>
          <cell r="K1736">
            <v>0</v>
          </cell>
          <cell r="L1736">
            <v>1.4999740686316883E-2</v>
          </cell>
          <cell r="M1736">
            <v>0.1</v>
          </cell>
          <cell r="N1736">
            <v>99.404999740686321</v>
          </cell>
          <cell r="O1736">
            <v>116.9470585184545</v>
          </cell>
          <cell r="P1736">
            <v>0.4</v>
          </cell>
          <cell r="Q1736">
            <v>165.67499956781054</v>
          </cell>
          <cell r="R1736">
            <v>200.46674947705074</v>
          </cell>
          <cell r="S1736">
            <v>165.45454545454544</v>
          </cell>
          <cell r="T1736">
            <v>200.2</v>
          </cell>
          <cell r="U1736">
            <v>116.9470585184545</v>
          </cell>
          <cell r="V1736">
            <v>66.049545713859118</v>
          </cell>
          <cell r="W1736">
            <v>0.39920055101782986</v>
          </cell>
          <cell r="X1736">
            <v>122.72222190208187</v>
          </cell>
          <cell r="Y1736">
            <v>119.76505992853774</v>
          </cell>
          <cell r="Z1736">
            <v>116.9470585184545</v>
          </cell>
        </row>
        <row r="1737">
          <cell r="A1737">
            <v>9860</v>
          </cell>
          <cell r="C1737" t="str">
            <v>Cognac millésimé 45°</v>
          </cell>
          <cell r="D1737">
            <v>1960</v>
          </cell>
          <cell r="F1737" t="str">
            <v>70cl</v>
          </cell>
          <cell r="G1737">
            <v>90</v>
          </cell>
          <cell r="H1737">
            <v>0</v>
          </cell>
          <cell r="I1737">
            <v>6.25</v>
          </cell>
          <cell r="J1737">
            <v>0.04</v>
          </cell>
          <cell r="K1737">
            <v>0</v>
          </cell>
          <cell r="L1737">
            <v>1.4999740686316883E-2</v>
          </cell>
          <cell r="M1737">
            <v>0.1</v>
          </cell>
          <cell r="N1737">
            <v>96.404999740686321</v>
          </cell>
          <cell r="O1737">
            <v>113.41764675374861</v>
          </cell>
          <cell r="P1737">
            <v>0.4</v>
          </cell>
          <cell r="Q1737">
            <v>160.67499956781054</v>
          </cell>
          <cell r="R1737">
            <v>194.41674947705076</v>
          </cell>
          <cell r="S1737">
            <v>161.32231404958677</v>
          </cell>
          <cell r="T1737">
            <v>195.2</v>
          </cell>
          <cell r="U1737">
            <v>113.41764675374861</v>
          </cell>
          <cell r="V1737">
            <v>64.917314308900444</v>
          </cell>
          <cell r="W1737">
            <v>0.40240753234513088</v>
          </cell>
          <cell r="X1737">
            <v>119.01851819837816</v>
          </cell>
          <cell r="Y1737">
            <v>116.15060209721244</v>
          </cell>
          <cell r="Z1737">
            <v>113.41764675374861</v>
          </cell>
        </row>
        <row r="1738">
          <cell r="A1738">
            <v>9861</v>
          </cell>
          <cell r="C1738" t="str">
            <v>Cognac millésimé 45°</v>
          </cell>
          <cell r="D1738">
            <v>1961</v>
          </cell>
          <cell r="F1738" t="str">
            <v>70cl</v>
          </cell>
          <cell r="G1738">
            <v>82</v>
          </cell>
          <cell r="H1738">
            <v>0</v>
          </cell>
          <cell r="I1738">
            <v>6.25</v>
          </cell>
          <cell r="J1738">
            <v>0.04</v>
          </cell>
          <cell r="K1738">
            <v>0</v>
          </cell>
          <cell r="L1738">
            <v>1.4999740686316883E-2</v>
          </cell>
          <cell r="M1738">
            <v>0.1</v>
          </cell>
          <cell r="N1738">
            <v>88.404999740686321</v>
          </cell>
          <cell r="O1738">
            <v>104.00588204786627</v>
          </cell>
          <cell r="P1738">
            <v>0.4</v>
          </cell>
          <cell r="Q1738">
            <v>147.3416662344772</v>
          </cell>
          <cell r="R1738">
            <v>178.2834161437174</v>
          </cell>
          <cell r="S1738">
            <v>144.79338842975207</v>
          </cell>
          <cell r="T1738">
            <v>175.2</v>
          </cell>
          <cell r="U1738">
            <v>104.00588204786627</v>
          </cell>
          <cell r="V1738">
            <v>56.388388689065749</v>
          </cell>
          <cell r="W1738">
            <v>0.38944035567220064</v>
          </cell>
          <cell r="X1738">
            <v>109.14197498850163</v>
          </cell>
          <cell r="Y1738">
            <v>106.51204788034497</v>
          </cell>
          <cell r="Z1738">
            <v>104.00588204786627</v>
          </cell>
        </row>
        <row r="1739">
          <cell r="A1739">
            <v>9862</v>
          </cell>
          <cell r="C1739" t="str">
            <v>Cognac millésimé 45°</v>
          </cell>
          <cell r="D1739">
            <v>1962</v>
          </cell>
          <cell r="F1739" t="str">
            <v>70cl</v>
          </cell>
          <cell r="G1739">
            <v>76</v>
          </cell>
          <cell r="H1739">
            <v>0</v>
          </cell>
          <cell r="I1739">
            <v>6.25</v>
          </cell>
          <cell r="J1739">
            <v>0.04</v>
          </cell>
          <cell r="K1739">
            <v>0</v>
          </cell>
          <cell r="L1739">
            <v>1.4999740686316883E-2</v>
          </cell>
          <cell r="M1739">
            <v>0.1</v>
          </cell>
          <cell r="N1739">
            <v>82.404999740686321</v>
          </cell>
          <cell r="O1739">
            <v>96.947058518454497</v>
          </cell>
          <cell r="P1739">
            <v>0.4</v>
          </cell>
          <cell r="Q1739">
            <v>137.3416662344772</v>
          </cell>
          <cell r="R1739">
            <v>166.18341614371741</v>
          </cell>
          <cell r="S1739">
            <v>136.52892561983469</v>
          </cell>
          <cell r="T1739">
            <v>165.2</v>
          </cell>
          <cell r="U1739">
            <v>96.947058518454497</v>
          </cell>
          <cell r="V1739">
            <v>54.123925879148373</v>
          </cell>
          <cell r="W1739">
            <v>0.39642827066446451</v>
          </cell>
          <cell r="X1739">
            <v>101.73456758109421</v>
          </cell>
          <cell r="Y1739">
            <v>99.283132217694373</v>
          </cell>
          <cell r="Z1739">
            <v>96.947058518454497</v>
          </cell>
        </row>
        <row r="1740">
          <cell r="A1740">
            <v>9863</v>
          </cell>
          <cell r="C1740" t="str">
            <v>Cognac millésimé 45°</v>
          </cell>
          <cell r="D1740">
            <v>1963</v>
          </cell>
          <cell r="F1740" t="str">
            <v>70cl</v>
          </cell>
          <cell r="G1740">
            <v>74</v>
          </cell>
          <cell r="H1740">
            <v>0</v>
          </cell>
          <cell r="I1740">
            <v>6.25</v>
          </cell>
          <cell r="J1740">
            <v>0.04</v>
          </cell>
          <cell r="K1740">
            <v>0</v>
          </cell>
          <cell r="L1740">
            <v>1.4999740686316883E-2</v>
          </cell>
          <cell r="M1740">
            <v>0.1</v>
          </cell>
          <cell r="N1740">
            <v>80.404999740686321</v>
          </cell>
          <cell r="O1740">
            <v>94.594117341983903</v>
          </cell>
          <cell r="P1740">
            <v>0.4</v>
          </cell>
          <cell r="Q1740">
            <v>134.00833290114389</v>
          </cell>
          <cell r="R1740">
            <v>162.15008281038411</v>
          </cell>
          <cell r="S1740">
            <v>132.39669421487602</v>
          </cell>
          <cell r="T1740">
            <v>160.19999999999999</v>
          </cell>
          <cell r="U1740">
            <v>94.594117341983903</v>
          </cell>
          <cell r="V1740">
            <v>51.9916944741897</v>
          </cell>
          <cell r="W1740">
            <v>0.39269631906223185</v>
          </cell>
          <cell r="X1740">
            <v>99.265431778625086</v>
          </cell>
          <cell r="Y1740">
            <v>96.873493663477504</v>
          </cell>
          <cell r="Z1740">
            <v>94.594117341983903</v>
          </cell>
        </row>
        <row r="1741">
          <cell r="A1741">
            <v>9864</v>
          </cell>
          <cell r="C1741" t="str">
            <v>Cognac millésimé 45°</v>
          </cell>
          <cell r="D1741">
            <v>1964</v>
          </cell>
          <cell r="F1741" t="str">
            <v>70cl</v>
          </cell>
          <cell r="G1741">
            <v>71</v>
          </cell>
          <cell r="H1741">
            <v>0</v>
          </cell>
          <cell r="I1741">
            <v>6.25</v>
          </cell>
          <cell r="J1741">
            <v>0.04</v>
          </cell>
          <cell r="K1741">
            <v>0</v>
          </cell>
          <cell r="L1741">
            <v>1.4999740686316883E-2</v>
          </cell>
          <cell r="M1741">
            <v>0.1</v>
          </cell>
          <cell r="N1741">
            <v>77.404999740686321</v>
          </cell>
          <cell r="O1741">
            <v>91.064705577278033</v>
          </cell>
          <cell r="P1741">
            <v>0.4</v>
          </cell>
          <cell r="Q1741">
            <v>129.00833290114389</v>
          </cell>
          <cell r="R1741">
            <v>156.10008281038409</v>
          </cell>
          <cell r="S1741">
            <v>128.26446280991735</v>
          </cell>
          <cell r="T1741">
            <v>155.19999999999999</v>
          </cell>
          <cell r="U1741">
            <v>91.064705577278033</v>
          </cell>
          <cell r="V1741">
            <v>50.859463069231026</v>
          </cell>
          <cell r="W1741">
            <v>0.39652029841346359</v>
          </cell>
          <cell r="X1741">
            <v>95.561728074921376</v>
          </cell>
          <cell r="Y1741">
            <v>93.259035832152193</v>
          </cell>
          <cell r="Z1741">
            <v>91.064705577278033</v>
          </cell>
        </row>
        <row r="1742">
          <cell r="A1742">
            <v>9865</v>
          </cell>
          <cell r="C1742" t="str">
            <v>Cognac millésimé 45°</v>
          </cell>
          <cell r="D1742">
            <v>1965</v>
          </cell>
          <cell r="F1742" t="str">
            <v>70cl</v>
          </cell>
          <cell r="G1742">
            <v>69</v>
          </cell>
          <cell r="H1742">
            <v>0</v>
          </cell>
          <cell r="I1742">
            <v>6.25</v>
          </cell>
          <cell r="J1742">
            <v>0.04</v>
          </cell>
          <cell r="K1742">
            <v>0</v>
          </cell>
          <cell r="L1742">
            <v>1.4999740686316883E-2</v>
          </cell>
          <cell r="M1742">
            <v>0.1</v>
          </cell>
          <cell r="N1742">
            <v>75.404999740686321</v>
          </cell>
          <cell r="O1742">
            <v>88.711764400807439</v>
          </cell>
          <cell r="P1742">
            <v>0.4</v>
          </cell>
          <cell r="Q1742">
            <v>125.67499956781054</v>
          </cell>
          <cell r="R1742">
            <v>152.06674947705076</v>
          </cell>
          <cell r="S1742">
            <v>124.13223140495867</v>
          </cell>
          <cell r="T1742">
            <v>150.19999999999999</v>
          </cell>
          <cell r="U1742">
            <v>88.711764400807439</v>
          </cell>
          <cell r="V1742">
            <v>48.727231664272352</v>
          </cell>
          <cell r="W1742">
            <v>0.39254294483202096</v>
          </cell>
          <cell r="X1742">
            <v>93.092592272452237</v>
          </cell>
          <cell r="Y1742">
            <v>90.849397277935324</v>
          </cell>
          <cell r="Z1742">
            <v>88.711764400807439</v>
          </cell>
        </row>
        <row r="1743">
          <cell r="A1743">
            <v>9866</v>
          </cell>
          <cell r="C1743" t="str">
            <v>Cognac millésimé 45°</v>
          </cell>
          <cell r="D1743">
            <v>1966</v>
          </cell>
          <cell r="F1743" t="str">
            <v>70cl</v>
          </cell>
          <cell r="G1743">
            <v>66</v>
          </cell>
          <cell r="H1743">
            <v>0</v>
          </cell>
          <cell r="I1743">
            <v>6.25</v>
          </cell>
          <cell r="J1743">
            <v>0.04</v>
          </cell>
          <cell r="K1743">
            <v>0</v>
          </cell>
          <cell r="L1743">
            <v>1.4999740686316883E-2</v>
          </cell>
          <cell r="M1743">
            <v>0.1</v>
          </cell>
          <cell r="N1743">
            <v>72.404999740686321</v>
          </cell>
          <cell r="O1743">
            <v>85.182352636101555</v>
          </cell>
          <cell r="P1743">
            <v>0.4</v>
          </cell>
          <cell r="Q1743">
            <v>120.67499956781054</v>
          </cell>
          <cell r="R1743">
            <v>146.01674947705075</v>
          </cell>
          <cell r="S1743">
            <v>120</v>
          </cell>
          <cell r="T1743">
            <v>145.19999999999999</v>
          </cell>
          <cell r="U1743">
            <v>85.182352636101555</v>
          </cell>
          <cell r="V1743">
            <v>47.595000259313679</v>
          </cell>
          <cell r="W1743">
            <v>0.39662500216094732</v>
          </cell>
          <cell r="X1743">
            <v>89.388888568748541</v>
          </cell>
          <cell r="Y1743">
            <v>87.234939446610028</v>
          </cell>
          <cell r="Z1743">
            <v>85.182352636101555</v>
          </cell>
        </row>
        <row r="1744">
          <cell r="A1744">
            <v>9867</v>
          </cell>
          <cell r="C1744" t="str">
            <v>Cognac millésimé 45°</v>
          </cell>
          <cell r="D1744">
            <v>1967</v>
          </cell>
          <cell r="F1744" t="str">
            <v>70cl</v>
          </cell>
          <cell r="G1744">
            <v>60</v>
          </cell>
          <cell r="H1744">
            <v>0</v>
          </cell>
          <cell r="I1744">
            <v>6.25</v>
          </cell>
          <cell r="J1744">
            <v>0.04</v>
          </cell>
          <cell r="K1744">
            <v>0</v>
          </cell>
          <cell r="L1744">
            <v>1.4999740686316883E-2</v>
          </cell>
          <cell r="M1744">
            <v>0.1</v>
          </cell>
          <cell r="N1744">
            <v>66.404999740686321</v>
          </cell>
          <cell r="O1744">
            <v>78.123529106689787</v>
          </cell>
          <cell r="P1744">
            <v>0.4</v>
          </cell>
          <cell r="Q1744">
            <v>110.67499956781054</v>
          </cell>
          <cell r="R1744">
            <v>133.91674947705076</v>
          </cell>
          <cell r="S1744">
            <v>107.60330578512396</v>
          </cell>
          <cell r="T1744">
            <v>130.19999999999999</v>
          </cell>
          <cell r="U1744">
            <v>78.123529106689787</v>
          </cell>
          <cell r="V1744">
            <v>41.198306044437643</v>
          </cell>
          <cell r="W1744">
            <v>0.3828721222255726</v>
          </cell>
          <cell r="X1744">
            <v>81.981481161341136</v>
          </cell>
          <cell r="Y1744">
            <v>80.006023783959421</v>
          </cell>
          <cell r="Z1744">
            <v>78.123529106689787</v>
          </cell>
        </row>
        <row r="1745">
          <cell r="A1745">
            <v>9868</v>
          </cell>
          <cell r="C1745" t="str">
            <v>Cognac millésimé 45°</v>
          </cell>
          <cell r="D1745">
            <v>1968</v>
          </cell>
          <cell r="F1745" t="str">
            <v>70cl</v>
          </cell>
          <cell r="G1745">
            <v>57</v>
          </cell>
          <cell r="H1745">
            <v>0</v>
          </cell>
          <cell r="I1745">
            <v>6.25</v>
          </cell>
          <cell r="J1745">
            <v>0.04</v>
          </cell>
          <cell r="K1745">
            <v>0</v>
          </cell>
          <cell r="L1745">
            <v>1.4999740686316883E-2</v>
          </cell>
          <cell r="M1745">
            <v>0.1</v>
          </cell>
          <cell r="N1745">
            <v>63.404999740686314</v>
          </cell>
          <cell r="O1745">
            <v>74.594117341983903</v>
          </cell>
          <cell r="P1745">
            <v>0.4</v>
          </cell>
          <cell r="Q1745">
            <v>105.67499956781053</v>
          </cell>
          <cell r="R1745">
            <v>127.86674947705073</v>
          </cell>
          <cell r="S1745">
            <v>103.47107438016529</v>
          </cell>
          <cell r="T1745">
            <v>125.2</v>
          </cell>
          <cell r="U1745">
            <v>74.594117341983903</v>
          </cell>
          <cell r="V1745">
            <v>40.066074639478977</v>
          </cell>
          <cell r="W1745">
            <v>0.38722005042946933</v>
          </cell>
          <cell r="X1745">
            <v>78.277777457637413</v>
          </cell>
          <cell r="Y1745">
            <v>76.39156595263411</v>
          </cell>
          <cell r="Z1745">
            <v>74.594117341983903</v>
          </cell>
        </row>
        <row r="1746">
          <cell r="A1746">
            <v>9869</v>
          </cell>
          <cell r="C1746" t="str">
            <v>Cognac millésimé 45°</v>
          </cell>
          <cell r="D1746">
            <v>1969</v>
          </cell>
          <cell r="F1746" t="str">
            <v>70cl</v>
          </cell>
          <cell r="G1746">
            <v>54</v>
          </cell>
          <cell r="H1746">
            <v>0</v>
          </cell>
          <cell r="I1746">
            <v>6.25</v>
          </cell>
          <cell r="J1746">
            <v>0.04</v>
          </cell>
          <cell r="K1746">
            <v>0</v>
          </cell>
          <cell r="L1746">
            <v>1.4999740686316883E-2</v>
          </cell>
          <cell r="M1746">
            <v>0.1</v>
          </cell>
          <cell r="N1746">
            <v>60.404999740686314</v>
          </cell>
          <cell r="O1746">
            <v>71.064705577278019</v>
          </cell>
          <cell r="P1746">
            <v>0.4</v>
          </cell>
          <cell r="Q1746">
            <v>100.67499956781053</v>
          </cell>
          <cell r="R1746">
            <v>121.81674947705073</v>
          </cell>
          <cell r="S1746">
            <v>99.338842975206617</v>
          </cell>
          <cell r="T1746">
            <v>120.2</v>
          </cell>
          <cell r="U1746">
            <v>71.064705577278019</v>
          </cell>
          <cell r="V1746">
            <v>38.933843234520303</v>
          </cell>
          <cell r="W1746">
            <v>0.39192970310956377</v>
          </cell>
          <cell r="X1746">
            <v>74.574073753933718</v>
          </cell>
          <cell r="Y1746">
            <v>72.777108121308814</v>
          </cell>
          <cell r="Z1746">
            <v>71.064705577278019</v>
          </cell>
        </row>
        <row r="1747">
          <cell r="A1747">
            <v>9870</v>
          </cell>
          <cell r="C1747" t="str">
            <v>Cognac millésimé 45°</v>
          </cell>
          <cell r="D1747">
            <v>1970</v>
          </cell>
          <cell r="F1747" t="str">
            <v>70cl</v>
          </cell>
          <cell r="G1747">
            <v>51</v>
          </cell>
          <cell r="H1747">
            <v>0</v>
          </cell>
          <cell r="I1747">
            <v>6.25</v>
          </cell>
          <cell r="J1747">
            <v>0.04</v>
          </cell>
          <cell r="K1747">
            <v>0</v>
          </cell>
          <cell r="L1747">
            <v>1.4999740686316883E-2</v>
          </cell>
          <cell r="M1747">
            <v>0.1</v>
          </cell>
          <cell r="N1747">
            <v>57.404999740686314</v>
          </cell>
          <cell r="O1747">
            <v>67.535293812572135</v>
          </cell>
          <cell r="P1747">
            <v>0.4</v>
          </cell>
          <cell r="Q1747">
            <v>95.674999567810531</v>
          </cell>
          <cell r="R1747">
            <v>115.76674947705074</v>
          </cell>
          <cell r="S1747">
            <v>95.206611570247944</v>
          </cell>
          <cell r="T1747">
            <v>115.2</v>
          </cell>
          <cell r="U1747">
            <v>67.535293812572135</v>
          </cell>
          <cell r="V1747">
            <v>37.801611829561629</v>
          </cell>
          <cell r="W1747">
            <v>0.3970481798070275</v>
          </cell>
          <cell r="X1747">
            <v>70.870370050230008</v>
          </cell>
          <cell r="Y1747">
            <v>69.162650289983517</v>
          </cell>
          <cell r="Z1747">
            <v>67.535293812572135</v>
          </cell>
        </row>
        <row r="1748">
          <cell r="A1748">
            <v>9871</v>
          </cell>
          <cell r="C1748" t="str">
            <v>Cognac millésimé 45°</v>
          </cell>
          <cell r="D1748">
            <v>1971</v>
          </cell>
          <cell r="F1748" t="str">
            <v>70cl</v>
          </cell>
          <cell r="G1748">
            <v>51</v>
          </cell>
          <cell r="H1748">
            <v>0</v>
          </cell>
          <cell r="I1748">
            <v>6.25</v>
          </cell>
          <cell r="J1748">
            <v>0.04</v>
          </cell>
          <cell r="K1748">
            <v>0</v>
          </cell>
          <cell r="L1748">
            <v>1.4999740686316883E-2</v>
          </cell>
          <cell r="M1748">
            <v>0.1</v>
          </cell>
          <cell r="N1748">
            <v>57.404999740686314</v>
          </cell>
          <cell r="O1748">
            <v>67.535293812572135</v>
          </cell>
          <cell r="P1748">
            <v>0.4</v>
          </cell>
          <cell r="Q1748">
            <v>95.674999567810531</v>
          </cell>
          <cell r="R1748">
            <v>115.76674947705074</v>
          </cell>
          <cell r="S1748">
            <v>95.206611570247944</v>
          </cell>
          <cell r="T1748">
            <v>115.2</v>
          </cell>
          <cell r="U1748">
            <v>67.535293812572135</v>
          </cell>
          <cell r="V1748">
            <v>37.801611829561629</v>
          </cell>
          <cell r="W1748">
            <v>0.3970481798070275</v>
          </cell>
          <cell r="X1748">
            <v>70.870370050230008</v>
          </cell>
          <cell r="Y1748">
            <v>69.162650289983517</v>
          </cell>
          <cell r="Z1748">
            <v>67.535293812572135</v>
          </cell>
        </row>
        <row r="1749">
          <cell r="A1749">
            <v>9872</v>
          </cell>
          <cell r="C1749" t="str">
            <v>Cognac millésimé 45°</v>
          </cell>
          <cell r="D1749">
            <v>1972</v>
          </cell>
          <cell r="F1749" t="str">
            <v>70cl</v>
          </cell>
          <cell r="G1749">
            <v>48</v>
          </cell>
          <cell r="H1749">
            <v>0</v>
          </cell>
          <cell r="I1749">
            <v>6.25</v>
          </cell>
          <cell r="J1749">
            <v>0.04</v>
          </cell>
          <cell r="K1749">
            <v>0</v>
          </cell>
          <cell r="L1749">
            <v>1.4999740686316883E-2</v>
          </cell>
          <cell r="M1749">
            <v>0.1</v>
          </cell>
          <cell r="N1749">
            <v>54.404999740686314</v>
          </cell>
          <cell r="O1749">
            <v>64.005882047866251</v>
          </cell>
          <cell r="P1749">
            <v>0.4</v>
          </cell>
          <cell r="Q1749">
            <v>90.674999567810531</v>
          </cell>
          <cell r="R1749">
            <v>109.71674947705074</v>
          </cell>
          <cell r="S1749">
            <v>91.074380165289256</v>
          </cell>
          <cell r="T1749">
            <v>110.2</v>
          </cell>
          <cell r="U1749">
            <v>64.005882047866251</v>
          </cell>
          <cell r="V1749">
            <v>36.669380424602942</v>
          </cell>
          <cell r="W1749">
            <v>0.40263112807413393</v>
          </cell>
          <cell r="X1749">
            <v>67.166666346526313</v>
          </cell>
          <cell r="Y1749">
            <v>65.548192458658207</v>
          </cell>
          <cell r="Z1749">
            <v>64.005882047866251</v>
          </cell>
        </row>
        <row r="1750">
          <cell r="A1750">
            <v>9873</v>
          </cell>
          <cell r="C1750" t="str">
            <v>Cognac millésimé 45°</v>
          </cell>
          <cell r="D1750">
            <v>1973</v>
          </cell>
          <cell r="F1750" t="str">
            <v>70cl</v>
          </cell>
          <cell r="G1750">
            <v>48</v>
          </cell>
          <cell r="H1750">
            <v>0</v>
          </cell>
          <cell r="I1750">
            <v>6.25</v>
          </cell>
          <cell r="J1750">
            <v>0.04</v>
          </cell>
          <cell r="K1750">
            <v>0</v>
          </cell>
          <cell r="L1750">
            <v>1.4999740686316883E-2</v>
          </cell>
          <cell r="M1750">
            <v>0.1</v>
          </cell>
          <cell r="N1750">
            <v>54.404999740686314</v>
          </cell>
          <cell r="O1750">
            <v>64.005882047866251</v>
          </cell>
          <cell r="P1750">
            <v>0.4</v>
          </cell>
          <cell r="Q1750">
            <v>90.674999567810531</v>
          </cell>
          <cell r="R1750">
            <v>109.71674947705074</v>
          </cell>
          <cell r="S1750">
            <v>91.074380165289256</v>
          </cell>
          <cell r="T1750">
            <v>110.2</v>
          </cell>
          <cell r="U1750">
            <v>64.005882047866251</v>
          </cell>
          <cell r="V1750">
            <v>36.669380424602942</v>
          </cell>
          <cell r="W1750">
            <v>0.40263112807413393</v>
          </cell>
          <cell r="X1750">
            <v>67.166666346526313</v>
          </cell>
          <cell r="Y1750">
            <v>65.548192458658207</v>
          </cell>
          <cell r="Z1750">
            <v>64.005882047866251</v>
          </cell>
        </row>
        <row r="1751">
          <cell r="A1751">
            <v>9874</v>
          </cell>
          <cell r="C1751" t="str">
            <v>Cognac millésimé 45°</v>
          </cell>
          <cell r="D1751">
            <v>1974</v>
          </cell>
          <cell r="F1751" t="str">
            <v>70cl</v>
          </cell>
          <cell r="G1751">
            <v>48</v>
          </cell>
          <cell r="H1751">
            <v>0</v>
          </cell>
          <cell r="I1751">
            <v>6.25</v>
          </cell>
          <cell r="J1751">
            <v>0.04</v>
          </cell>
          <cell r="K1751">
            <v>0</v>
          </cell>
          <cell r="L1751">
            <v>1.4999740686316883E-2</v>
          </cell>
          <cell r="M1751">
            <v>0.1</v>
          </cell>
          <cell r="N1751">
            <v>54.404999740686314</v>
          </cell>
          <cell r="O1751">
            <v>64.005882047866251</v>
          </cell>
          <cell r="P1751">
            <v>0.4</v>
          </cell>
          <cell r="Q1751">
            <v>90.674999567810531</v>
          </cell>
          <cell r="R1751">
            <v>109.71674947705074</v>
          </cell>
          <cell r="S1751">
            <v>91.074380165289256</v>
          </cell>
          <cell r="T1751">
            <v>110.2</v>
          </cell>
          <cell r="U1751">
            <v>64.005882047866251</v>
          </cell>
          <cell r="V1751">
            <v>36.669380424602942</v>
          </cell>
          <cell r="W1751">
            <v>0.40263112807413393</v>
          </cell>
          <cell r="X1751">
            <v>67.166666346526313</v>
          </cell>
          <cell r="Y1751">
            <v>65.548192458658207</v>
          </cell>
          <cell r="Z1751">
            <v>64.005882047866251</v>
          </cell>
        </row>
        <row r="1752">
          <cell r="A1752">
            <v>9875</v>
          </cell>
          <cell r="C1752" t="str">
            <v>Cognac millésimé 45°</v>
          </cell>
          <cell r="D1752">
            <v>1975</v>
          </cell>
          <cell r="F1752" t="str">
            <v>70cl</v>
          </cell>
          <cell r="G1752">
            <v>48</v>
          </cell>
          <cell r="H1752">
            <v>0</v>
          </cell>
          <cell r="I1752">
            <v>6.25</v>
          </cell>
          <cell r="J1752">
            <v>0.04</v>
          </cell>
          <cell r="K1752">
            <v>0</v>
          </cell>
          <cell r="L1752">
            <v>1.4999740686316883E-2</v>
          </cell>
          <cell r="M1752">
            <v>0.1</v>
          </cell>
          <cell r="N1752">
            <v>54.404999740686314</v>
          </cell>
          <cell r="O1752">
            <v>64.005882047866251</v>
          </cell>
          <cell r="P1752">
            <v>0.4</v>
          </cell>
          <cell r="Q1752">
            <v>90.674999567810531</v>
          </cell>
          <cell r="R1752">
            <v>109.71674947705074</v>
          </cell>
          <cell r="S1752">
            <v>91.074380165289256</v>
          </cell>
          <cell r="T1752">
            <v>110.2</v>
          </cell>
          <cell r="U1752">
            <v>64.005882047866251</v>
          </cell>
          <cell r="V1752">
            <v>36.669380424602942</v>
          </cell>
          <cell r="W1752">
            <v>0.40263112807413393</v>
          </cell>
          <cell r="X1752">
            <v>67.166666346526313</v>
          </cell>
          <cell r="Y1752">
            <v>65.548192458658207</v>
          </cell>
          <cell r="Z1752">
            <v>64.005882047866251</v>
          </cell>
        </row>
        <row r="1753">
          <cell r="A1753">
            <v>9876</v>
          </cell>
          <cell r="C1753" t="str">
            <v>Cognac millésimé 45°</v>
          </cell>
          <cell r="D1753">
            <v>1976</v>
          </cell>
          <cell r="F1753" t="str">
            <v>70cl</v>
          </cell>
          <cell r="G1753">
            <v>48</v>
          </cell>
          <cell r="H1753">
            <v>0</v>
          </cell>
          <cell r="I1753">
            <v>6.25</v>
          </cell>
          <cell r="J1753">
            <v>0.04</v>
          </cell>
          <cell r="K1753">
            <v>0</v>
          </cell>
          <cell r="L1753">
            <v>1.4999740686316883E-2</v>
          </cell>
          <cell r="M1753">
            <v>0.1</v>
          </cell>
          <cell r="N1753">
            <v>54.404999740686314</v>
          </cell>
          <cell r="O1753">
            <v>64.005882047866251</v>
          </cell>
          <cell r="P1753">
            <v>0.4</v>
          </cell>
          <cell r="Q1753">
            <v>90.674999567810531</v>
          </cell>
          <cell r="R1753">
            <v>109.71674947705074</v>
          </cell>
          <cell r="S1753">
            <v>91.074380165289256</v>
          </cell>
          <cell r="T1753">
            <v>110.2</v>
          </cell>
          <cell r="U1753">
            <v>64.005882047866251</v>
          </cell>
          <cell r="V1753">
            <v>36.669380424602942</v>
          </cell>
          <cell r="W1753">
            <v>0.40263112807413393</v>
          </cell>
          <cell r="X1753">
            <v>67.166666346526313</v>
          </cell>
          <cell r="Y1753">
            <v>65.548192458658207</v>
          </cell>
          <cell r="Z1753">
            <v>64.005882047866251</v>
          </cell>
        </row>
        <row r="1754">
          <cell r="A1754">
            <v>9877</v>
          </cell>
          <cell r="C1754" t="str">
            <v>Cognac millésimé 45°</v>
          </cell>
          <cell r="D1754">
            <v>1977</v>
          </cell>
          <cell r="F1754" t="str">
            <v>70cl</v>
          </cell>
          <cell r="G1754">
            <v>48</v>
          </cell>
          <cell r="H1754">
            <v>0</v>
          </cell>
          <cell r="I1754">
            <v>6.25</v>
          </cell>
          <cell r="J1754">
            <v>0.04</v>
          </cell>
          <cell r="K1754">
            <v>0</v>
          </cell>
          <cell r="L1754">
            <v>1.4999740686316883E-2</v>
          </cell>
          <cell r="M1754">
            <v>0.1</v>
          </cell>
          <cell r="N1754">
            <v>54.404999740686314</v>
          </cell>
          <cell r="O1754">
            <v>64.005882047866251</v>
          </cell>
          <cell r="P1754">
            <v>0.4</v>
          </cell>
          <cell r="Q1754">
            <v>90.674999567810531</v>
          </cell>
          <cell r="R1754">
            <v>109.71674947705074</v>
          </cell>
          <cell r="S1754">
            <v>91.074380165289256</v>
          </cell>
          <cell r="T1754">
            <v>110.2</v>
          </cell>
          <cell r="U1754">
            <v>64.005882047866251</v>
          </cell>
          <cell r="V1754">
            <v>36.669380424602942</v>
          </cell>
          <cell r="W1754">
            <v>0.40263112807413393</v>
          </cell>
          <cell r="X1754">
            <v>67.166666346526313</v>
          </cell>
          <cell r="Y1754">
            <v>65.548192458658207</v>
          </cell>
          <cell r="Z1754">
            <v>64.005882047866251</v>
          </cell>
        </row>
        <row r="1755">
          <cell r="A1755">
            <v>9878</v>
          </cell>
          <cell r="C1755" t="str">
            <v>Cognac millésimé 45°</v>
          </cell>
          <cell r="D1755">
            <v>1978</v>
          </cell>
          <cell r="F1755" t="str">
            <v>70cl</v>
          </cell>
          <cell r="G1755">
            <v>48</v>
          </cell>
          <cell r="H1755">
            <v>0</v>
          </cell>
          <cell r="I1755">
            <v>6.25</v>
          </cell>
          <cell r="J1755">
            <v>0.04</v>
          </cell>
          <cell r="K1755">
            <v>0</v>
          </cell>
          <cell r="L1755">
            <v>1.4999740686316883E-2</v>
          </cell>
          <cell r="M1755">
            <v>0.1</v>
          </cell>
          <cell r="N1755">
            <v>54.404999740686314</v>
          </cell>
          <cell r="O1755">
            <v>64.005882047866251</v>
          </cell>
          <cell r="P1755">
            <v>0.4</v>
          </cell>
          <cell r="Q1755">
            <v>90.674999567810531</v>
          </cell>
          <cell r="R1755">
            <v>109.71674947705074</v>
          </cell>
          <cell r="S1755">
            <v>91.074380165289256</v>
          </cell>
          <cell r="T1755">
            <v>110.2</v>
          </cell>
          <cell r="U1755">
            <v>64.005882047866251</v>
          </cell>
          <cell r="V1755">
            <v>36.669380424602942</v>
          </cell>
          <cell r="W1755">
            <v>0.40263112807413393</v>
          </cell>
          <cell r="X1755">
            <v>67.166666346526313</v>
          </cell>
          <cell r="Y1755">
            <v>65.548192458658207</v>
          </cell>
          <cell r="Z1755">
            <v>64.005882047866251</v>
          </cell>
        </row>
        <row r="1756">
          <cell r="A1756">
            <v>9879</v>
          </cell>
          <cell r="C1756" t="str">
            <v>Cognac millésimé 45°</v>
          </cell>
          <cell r="D1756">
            <v>1979</v>
          </cell>
          <cell r="F1756" t="str">
            <v>70cl</v>
          </cell>
          <cell r="G1756">
            <v>48</v>
          </cell>
          <cell r="H1756">
            <v>0</v>
          </cell>
          <cell r="I1756">
            <v>6.25</v>
          </cell>
          <cell r="J1756">
            <v>0.04</v>
          </cell>
          <cell r="K1756">
            <v>0</v>
          </cell>
          <cell r="L1756">
            <v>1.4999740686316883E-2</v>
          </cell>
          <cell r="M1756">
            <v>0.1</v>
          </cell>
          <cell r="N1756">
            <v>54.404999740686314</v>
          </cell>
          <cell r="O1756">
            <v>64.005882047866251</v>
          </cell>
          <cell r="P1756">
            <v>0.4</v>
          </cell>
          <cell r="Q1756">
            <v>90.674999567810531</v>
          </cell>
          <cell r="R1756">
            <v>109.71674947705074</v>
          </cell>
          <cell r="S1756">
            <v>91.074380165289256</v>
          </cell>
          <cell r="T1756">
            <v>110.2</v>
          </cell>
          <cell r="U1756">
            <v>64.005882047866251</v>
          </cell>
          <cell r="V1756">
            <v>36.669380424602942</v>
          </cell>
          <cell r="W1756">
            <v>0.40263112807413393</v>
          </cell>
          <cell r="X1756">
            <v>67.166666346526313</v>
          </cell>
          <cell r="Y1756">
            <v>65.548192458658207</v>
          </cell>
          <cell r="Z1756">
            <v>64.005882047866251</v>
          </cell>
        </row>
        <row r="1757">
          <cell r="A1757">
            <v>9880</v>
          </cell>
          <cell r="C1757" t="str">
            <v>Cognac millésimé 45°</v>
          </cell>
          <cell r="D1757">
            <v>1980</v>
          </cell>
          <cell r="F1757" t="str">
            <v>70cl</v>
          </cell>
          <cell r="G1757">
            <v>48</v>
          </cell>
          <cell r="H1757">
            <v>0</v>
          </cell>
          <cell r="I1757">
            <v>6.25</v>
          </cell>
          <cell r="J1757">
            <v>0.04</v>
          </cell>
          <cell r="K1757">
            <v>0</v>
          </cell>
          <cell r="L1757">
            <v>1.4999740686316883E-2</v>
          </cell>
          <cell r="M1757">
            <v>0.1</v>
          </cell>
          <cell r="N1757">
            <v>54.404999740686314</v>
          </cell>
          <cell r="O1757">
            <v>64.005882047866251</v>
          </cell>
          <cell r="P1757">
            <v>0.4</v>
          </cell>
          <cell r="Q1757">
            <v>90.674999567810531</v>
          </cell>
          <cell r="R1757">
            <v>109.71674947705074</v>
          </cell>
          <cell r="S1757">
            <v>91.074380165289256</v>
          </cell>
          <cell r="T1757">
            <v>110.2</v>
          </cell>
          <cell r="U1757">
            <v>64.005882047866251</v>
          </cell>
          <cell r="V1757">
            <v>36.669380424602942</v>
          </cell>
          <cell r="W1757">
            <v>0.40263112807413393</v>
          </cell>
          <cell r="X1757">
            <v>67.166666346526313</v>
          </cell>
          <cell r="Y1757">
            <v>65.548192458658207</v>
          </cell>
          <cell r="Z1757">
            <v>64.005882047866251</v>
          </cell>
        </row>
        <row r="1758">
          <cell r="Q1758">
            <v>0</v>
          </cell>
        </row>
        <row r="1760">
          <cell r="AC1760" t="e">
            <v>#REF!</v>
          </cell>
          <cell r="AD1760" t="e">
            <v>#VALUE!</v>
          </cell>
          <cell r="AE1760" t="e">
            <v>#DIV/0!</v>
          </cell>
        </row>
        <row r="1761">
          <cell r="G1761">
            <v>886</v>
          </cell>
          <cell r="N1761">
            <v>887</v>
          </cell>
          <cell r="O1761">
            <v>880</v>
          </cell>
          <cell r="S1761">
            <v>884</v>
          </cell>
          <cell r="V1761">
            <v>885</v>
          </cell>
        </row>
        <row r="1762">
          <cell r="B1762" t="str">
            <v>009</v>
          </cell>
          <cell r="C1762">
            <v>0.47099800000000003</v>
          </cell>
          <cell r="G1762">
            <v>7473.1019999999971</v>
          </cell>
          <cell r="N1762">
            <v>7837.9671026064034</v>
          </cell>
          <cell r="O1762">
            <v>9036.1440191757683</v>
          </cell>
          <cell r="S1762" t="e">
            <v>#VALUE!</v>
          </cell>
          <cell r="V1762" t="e">
            <v>#VALUE!</v>
          </cell>
          <cell r="AC1762" t="str">
            <v>PV m</v>
          </cell>
          <cell r="AD1762" t="e">
            <v>#VALUE!</v>
          </cell>
          <cell r="AE1762" t="e">
            <v>#DIV/0!</v>
          </cell>
        </row>
        <row r="1763">
          <cell r="B1763" t="str">
            <v>049</v>
          </cell>
          <cell r="C1763">
            <v>0.145037</v>
          </cell>
          <cell r="AC1763" t="str">
            <v>HTVA</v>
          </cell>
        </row>
        <row r="1764">
          <cell r="G1764">
            <v>8.4346523702031568</v>
          </cell>
          <cell r="N1764">
            <v>8.8364905328144339</v>
          </cell>
          <cell r="O1764">
            <v>10.2683454763361</v>
          </cell>
          <cell r="S1764" t="e">
            <v>#VALUE!</v>
          </cell>
          <cell r="V1764" t="e">
            <v>#VALUE!</v>
          </cell>
        </row>
        <row r="1765">
          <cell r="C1765">
            <v>1.9963672499999998</v>
          </cell>
        </row>
        <row r="1767">
          <cell r="A1767" t="str">
            <v>(1)</v>
          </cell>
          <cell r="B1767">
            <v>0.56181449999999999</v>
          </cell>
          <cell r="C1767" t="str">
            <v>Accises vin tranquille(75cl) = 74,9086 €/hl</v>
          </cell>
        </row>
        <row r="1768">
          <cell r="B1768">
            <v>0.28090725</v>
          </cell>
          <cell r="C1768" t="str">
            <v>Accises vin tranquille(37,5) = 74,9086 €/hl</v>
          </cell>
        </row>
        <row r="1769">
          <cell r="B1769">
            <v>1.9224172499999999</v>
          </cell>
          <cell r="C1769" t="str">
            <v>Accises pétillant = 256,3223 €/hl</v>
          </cell>
        </row>
        <row r="1770">
          <cell r="B1770">
            <v>0.96120862499999993</v>
          </cell>
          <cell r="C1770" t="str">
            <v>Accises pétillant (37,5) = 256,3223 €/hl</v>
          </cell>
        </row>
        <row r="1771">
          <cell r="B1771">
            <v>4.9062591199999996</v>
          </cell>
          <cell r="C1771" t="str">
            <v>Accises spiritueux 40°</v>
          </cell>
        </row>
        <row r="1772">
          <cell r="B1772">
            <v>5.1515720759999999</v>
          </cell>
          <cell r="C1772" t="str">
            <v>Accises spiritueux 42°</v>
          </cell>
        </row>
        <row r="1773">
          <cell r="B1773">
            <v>5.5195415099999998</v>
          </cell>
          <cell r="C1773" t="str">
            <v>Accises spiritueux 45°</v>
          </cell>
        </row>
        <row r="1774">
          <cell r="A1774" t="str">
            <v>(2)</v>
          </cell>
          <cell r="B1774">
            <v>0.59</v>
          </cell>
          <cell r="C1774" t="str">
            <v>Transport Loire, Alsace, Côte d'Or, Beaujolais</v>
          </cell>
        </row>
        <row r="1775">
          <cell r="B1775">
            <v>0.63</v>
          </cell>
          <cell r="C1775" t="str">
            <v>Transport Bordeaux</v>
          </cell>
        </row>
        <row r="1776">
          <cell r="B1776">
            <v>0.65</v>
          </cell>
          <cell r="C1776" t="str">
            <v>Transport Gard, Drôme, Ardèche, Vaucluse, Bouches Rh</v>
          </cell>
        </row>
        <row r="1777">
          <cell r="B1777">
            <v>0.73</v>
          </cell>
          <cell r="C1777" t="str">
            <v>Transport Var, Tarn, Hérault, Gers, Pyr Orientales</v>
          </cell>
        </row>
        <row r="1778">
          <cell r="B1778">
            <v>0.63</v>
          </cell>
          <cell r="C1778" t="str">
            <v>Transport Champagne, Calvados, Le Havre, Paris</v>
          </cell>
        </row>
        <row r="1779">
          <cell r="A1779" t="str">
            <v>(3)</v>
          </cell>
          <cell r="B1779">
            <v>4.4699999999999997E-2</v>
          </cell>
          <cell r="C1779" t="str">
            <v>Sec. Soc : = 335,00 / 7500 bt an</v>
          </cell>
        </row>
        <row r="1780">
          <cell r="A1780" t="str">
            <v>(4)</v>
          </cell>
          <cell r="B1780">
            <v>7.3949999999999988E-2</v>
          </cell>
          <cell r="C1780" t="str">
            <v>Ecotaxe : 9,8537 €/hl</v>
          </cell>
        </row>
        <row r="1781">
          <cell r="A1781" t="str">
            <v>(5)</v>
          </cell>
          <cell r="B1781">
            <v>1.4999740686316883E-2</v>
          </cell>
          <cell r="C1781" t="str">
            <v>Fost Plus 2007 : 173,532 /11569 bouteilles</v>
          </cell>
        </row>
        <row r="1782">
          <cell r="A1782" t="str">
            <v>(6)</v>
          </cell>
          <cell r="B1782">
            <v>0.1</v>
          </cell>
          <cell r="C1782" t="str">
            <v>Bout dégust = 0,060744</v>
          </cell>
        </row>
        <row r="1783">
          <cell r="C1783" t="str">
            <v xml:space="preserve">Frais d'admin (tél, ass, compta, fourn expl, pub, foires) = 0,50/bt </v>
          </cell>
        </row>
        <row r="1784">
          <cell r="B1784">
            <v>1.4999740686316883E-2</v>
          </cell>
          <cell r="C1784" t="str">
            <v>Prestation = 0,4616864</v>
          </cell>
        </row>
        <row r="1785">
          <cell r="A1785" t="str">
            <v>(7)</v>
          </cell>
          <cell r="C1785" t="str">
            <v>= PR total * 0,4</v>
          </cell>
        </row>
        <row r="1786">
          <cell r="C1786">
            <v>0.63</v>
          </cell>
        </row>
        <row r="1788">
          <cell r="C1788" t="str">
            <v xml:space="preserve"> </v>
          </cell>
        </row>
        <row r="1800">
          <cell r="A1800">
            <v>5652</v>
          </cell>
          <cell r="C1800" t="str">
            <v>Vin de Pays d'Oc - Cabernet-Syrah</v>
          </cell>
          <cell r="D1800">
            <v>2006</v>
          </cell>
          <cell r="E1800" t="str">
            <v>rouge</v>
          </cell>
          <cell r="F1800" t="str">
            <v>75 cl</v>
          </cell>
          <cell r="G1800">
            <v>1.97</v>
          </cell>
          <cell r="H1800">
            <v>0.56181449999999999</v>
          </cell>
          <cell r="I1800">
            <v>0.15</v>
          </cell>
          <cell r="J1800">
            <v>4.4699999999999997E-2</v>
          </cell>
          <cell r="K1800">
            <v>7.3949999999999988E-2</v>
          </cell>
          <cell r="L1800">
            <v>1.4999740686316883E-2</v>
          </cell>
          <cell r="M1800">
            <v>0.1</v>
          </cell>
          <cell r="N1800">
            <v>2.9154642406863167</v>
          </cell>
          <cell r="O1800">
            <v>3.190188782398065</v>
          </cell>
          <cell r="P1800">
            <v>0.35</v>
          </cell>
          <cell r="R1800">
            <v>5.4272488172776052</v>
          </cell>
          <cell r="S1800">
            <v>0</v>
          </cell>
          <cell r="V1800">
            <v>-2.9154642406863167</v>
          </cell>
          <cell r="W1800" t="e">
            <v>#DIV/0!</v>
          </cell>
          <cell r="AC1800">
            <v>83</v>
          </cell>
          <cell r="AF1800" t="e">
            <v>#REF!</v>
          </cell>
          <cell r="AM1800">
            <v>0</v>
          </cell>
          <cell r="AN1800">
            <v>0</v>
          </cell>
        </row>
        <row r="1818">
          <cell r="A1818">
            <v>2010</v>
          </cell>
          <cell r="C1818" t="str">
            <v>Champagne blanc de blancs 1er cru</v>
          </cell>
          <cell r="E1818" t="str">
            <v>pétill.</v>
          </cell>
          <cell r="F1818" t="str">
            <v>75 cl</v>
          </cell>
          <cell r="G1818">
            <v>15.75</v>
          </cell>
          <cell r="H1818">
            <v>0</v>
          </cell>
          <cell r="I1818">
            <v>0</v>
          </cell>
          <cell r="J1818">
            <v>4.4699999999999997E-2</v>
          </cell>
          <cell r="K1818">
            <v>0</v>
          </cell>
          <cell r="L1818">
            <v>1.4999740686316883E-2</v>
          </cell>
          <cell r="M1818">
            <v>0.1</v>
          </cell>
          <cell r="N1818">
            <v>15.909699740686317</v>
          </cell>
          <cell r="O1818">
            <v>18.126091655961282</v>
          </cell>
          <cell r="P1818">
            <v>0.35</v>
          </cell>
          <cell r="R1818">
            <v>29.616517978816066</v>
          </cell>
          <cell r="S1818">
            <v>0</v>
          </cell>
          <cell r="V1818">
            <v>-15.909699740686317</v>
          </cell>
          <cell r="W1818" t="e">
            <v>#DIV/0!</v>
          </cell>
          <cell r="AC1818">
            <v>387</v>
          </cell>
          <cell r="AD1818">
            <v>0</v>
          </cell>
          <cell r="AE1818" t="e">
            <v>#DIV/0!</v>
          </cell>
          <cell r="AF1818" t="e">
            <v>#REF!</v>
          </cell>
          <cell r="AM1818">
            <v>0</v>
          </cell>
          <cell r="AN18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ue 04-2015"/>
      <sheetName val="Tables de dégustation"/>
      <sheetName val="Feuille de parcours"/>
      <sheetName val="Liquidation"/>
      <sheetName val="Feuil1"/>
      <sheetName val="Colis Fêtes"/>
      <sheetName val="Commandes"/>
      <sheetName val="Commandes vins espagnols"/>
    </sheetNames>
    <sheetDataSet>
      <sheetData sheetId="0"/>
      <sheetData sheetId="1">
        <row r="4">
          <cell r="C4" t="str">
            <v>Les vins d'été blancs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2"/>
  <sheetViews>
    <sheetView tabSelected="1" topLeftCell="A14" workbookViewId="0">
      <selection activeCell="D14" sqref="D14"/>
    </sheetView>
  </sheetViews>
  <sheetFormatPr baseColWidth="10" defaultColWidth="11.5" defaultRowHeight="18" x14ac:dyDescent="0.25"/>
  <cols>
    <col min="1" max="2" width="4" style="1" customWidth="1"/>
    <col min="3" max="3" width="13.5" style="1" customWidth="1"/>
    <col min="4" max="4" width="6.125" style="1" customWidth="1"/>
    <col min="5" max="5" width="17.375" style="1" bestFit="1" customWidth="1"/>
    <col min="6" max="6" width="32" style="1" customWidth="1"/>
    <col min="7" max="7" width="6.5" style="1" bestFit="1" customWidth="1"/>
    <col min="8" max="8" width="6.375" style="1" customWidth="1"/>
    <col min="9" max="9" width="22.5" style="1" customWidth="1"/>
    <col min="10" max="10" width="7.125" style="13" customWidth="1"/>
    <col min="11" max="11" width="7.5" style="1" customWidth="1"/>
    <col min="12" max="12" width="9.5" style="1" customWidth="1"/>
    <col min="13" max="13" width="11.5" style="6"/>
    <col min="14" max="16384" width="11.5" style="1"/>
  </cols>
  <sheetData>
    <row r="1" spans="2:13" x14ac:dyDescent="0.25">
      <c r="D1" s="2"/>
      <c r="E1" s="3"/>
      <c r="H1" s="2"/>
      <c r="J1" s="4"/>
      <c r="K1" s="5"/>
    </row>
    <row r="2" spans="2:13" x14ac:dyDescent="0.25">
      <c r="D2" s="2"/>
      <c r="E2" s="3"/>
      <c r="G2" s="8"/>
      <c r="H2" s="2"/>
      <c r="J2" s="4"/>
      <c r="K2" s="9"/>
    </row>
    <row r="3" spans="2:13" x14ac:dyDescent="0.25">
      <c r="D3" s="2"/>
      <c r="E3" s="3"/>
      <c r="H3" s="2"/>
      <c r="J3" s="4"/>
      <c r="K3" s="5"/>
    </row>
    <row r="4" spans="2:13" ht="22.5" x14ac:dyDescent="0.45">
      <c r="D4" s="2"/>
      <c r="E4" s="3"/>
      <c r="G4" s="10"/>
      <c r="H4" s="2"/>
      <c r="J4" s="4"/>
      <c r="K4" s="5"/>
    </row>
    <row r="5" spans="2:13" ht="16.5" x14ac:dyDescent="0.25">
      <c r="C5" s="11"/>
      <c r="D5" s="11"/>
      <c r="E5" s="12"/>
      <c r="F5" s="11"/>
      <c r="G5" s="11"/>
      <c r="H5" s="11"/>
      <c r="I5" s="11"/>
      <c r="M5" s="14"/>
    </row>
    <row r="6" spans="2:13" ht="16.5" x14ac:dyDescent="0.25">
      <c r="C6" s="11"/>
      <c r="D6" s="11"/>
      <c r="E6" s="12"/>
      <c r="F6" s="11"/>
      <c r="G6" s="11"/>
      <c r="H6" s="11"/>
      <c r="I6" s="11"/>
      <c r="M6" s="14"/>
    </row>
    <row r="7" spans="2:13" ht="17.25" thickBot="1" x14ac:dyDescent="0.3">
      <c r="C7" s="11"/>
      <c r="D7" s="11"/>
      <c r="E7" s="12"/>
      <c r="F7" s="11"/>
      <c r="G7" s="11"/>
      <c r="H7" s="11"/>
      <c r="I7" s="11"/>
      <c r="M7" s="14"/>
    </row>
    <row r="8" spans="2:13" ht="16.5" x14ac:dyDescent="0.25">
      <c r="B8" s="84"/>
      <c r="C8" s="85"/>
      <c r="D8" s="85"/>
      <c r="E8" s="90"/>
      <c r="F8" s="91"/>
      <c r="G8" s="11"/>
      <c r="H8" s="11"/>
      <c r="I8" s="11"/>
      <c r="M8" s="14"/>
    </row>
    <row r="9" spans="2:13" ht="16.5" x14ac:dyDescent="0.25">
      <c r="B9" s="86"/>
      <c r="C9" s="15" t="s">
        <v>79</v>
      </c>
      <c r="D9" s="7"/>
      <c r="E9" s="15"/>
      <c r="F9" s="92"/>
      <c r="G9" s="11"/>
      <c r="H9" s="11"/>
      <c r="I9" s="11"/>
      <c r="M9" s="14"/>
    </row>
    <row r="10" spans="2:13" ht="16.5" x14ac:dyDescent="0.25">
      <c r="B10" s="86"/>
      <c r="C10" s="15" t="s">
        <v>80</v>
      </c>
      <c r="D10" s="7"/>
      <c r="E10" s="15"/>
      <c r="F10" s="92"/>
      <c r="G10" s="11"/>
      <c r="H10" s="11"/>
      <c r="I10" s="11"/>
      <c r="M10" s="14"/>
    </row>
    <row r="11" spans="2:13" ht="16.5" x14ac:dyDescent="0.25">
      <c r="B11" s="86"/>
      <c r="C11" s="15" t="s">
        <v>81</v>
      </c>
      <c r="D11" s="7"/>
      <c r="E11" s="15"/>
      <c r="F11" s="92"/>
      <c r="G11" s="11"/>
      <c r="H11" s="11"/>
      <c r="I11" s="11"/>
      <c r="M11" s="14"/>
    </row>
    <row r="12" spans="2:13" ht="16.5" x14ac:dyDescent="0.25">
      <c r="B12" s="86"/>
      <c r="C12" s="15" t="s">
        <v>82</v>
      </c>
      <c r="D12" s="7"/>
      <c r="E12" s="15"/>
      <c r="F12" s="92"/>
      <c r="G12" s="11"/>
      <c r="H12" s="11"/>
      <c r="I12" s="11"/>
      <c r="M12" s="14"/>
    </row>
    <row r="13" spans="2:13" ht="16.5" x14ac:dyDescent="0.25">
      <c r="B13" s="86"/>
      <c r="C13" s="15" t="s">
        <v>88</v>
      </c>
      <c r="D13" s="7"/>
      <c r="E13" s="15"/>
      <c r="F13" s="92"/>
      <c r="G13" s="11"/>
      <c r="H13" s="11"/>
      <c r="I13" s="11"/>
      <c r="M13" s="14"/>
    </row>
    <row r="14" spans="2:13" ht="17.25" thickBot="1" x14ac:dyDescent="0.3">
      <c r="B14" s="87"/>
      <c r="C14" s="88"/>
      <c r="D14" s="88"/>
      <c r="E14" s="93"/>
      <c r="F14" s="94"/>
      <c r="G14" s="11"/>
      <c r="H14" s="11"/>
      <c r="I14" s="11"/>
      <c r="M14" s="14"/>
    </row>
    <row r="15" spans="2:13" ht="16.5" x14ac:dyDescent="0.25">
      <c r="B15" s="89"/>
      <c r="C15" s="7"/>
      <c r="D15" s="7"/>
      <c r="E15" s="15"/>
      <c r="F15" s="11"/>
      <c r="G15" s="11"/>
      <c r="H15" s="11"/>
      <c r="I15" s="11"/>
      <c r="M15" s="14"/>
    </row>
    <row r="16" spans="2:13" ht="22.5" x14ac:dyDescent="0.45">
      <c r="C16" s="81" t="s">
        <v>83</v>
      </c>
      <c r="D16" s="83"/>
      <c r="E16" s="12"/>
      <c r="F16" s="10" t="s">
        <v>0</v>
      </c>
      <c r="G16" s="11"/>
      <c r="H16" s="11"/>
      <c r="I16" s="15"/>
      <c r="J16" s="81" t="s">
        <v>87</v>
      </c>
      <c r="K16" s="82"/>
      <c r="L16" s="83"/>
      <c r="M16" s="14"/>
    </row>
    <row r="17" spans="3:15" ht="16.5" x14ac:dyDescent="0.25">
      <c r="C17" s="11"/>
      <c r="D17" s="11"/>
      <c r="E17" s="12"/>
      <c r="F17" s="11"/>
      <c r="G17" s="11"/>
      <c r="H17" s="11"/>
      <c r="I17" s="11"/>
      <c r="J17" s="16"/>
      <c r="M17" s="14"/>
    </row>
    <row r="18" spans="3:15" ht="30" customHeight="1" x14ac:dyDescent="0.25">
      <c r="C18" s="17" t="s">
        <v>2</v>
      </c>
      <c r="D18" s="18"/>
      <c r="E18" s="19"/>
      <c r="F18" s="20"/>
      <c r="G18" s="18"/>
      <c r="H18" s="18"/>
      <c r="I18" s="18"/>
      <c r="J18" s="16" t="s">
        <v>1</v>
      </c>
      <c r="K18" s="79" t="s">
        <v>84</v>
      </c>
      <c r="L18" s="79" t="s">
        <v>85</v>
      </c>
      <c r="M18" s="14"/>
    </row>
    <row r="19" spans="3:15" ht="38.25" x14ac:dyDescent="0.25">
      <c r="C19" s="21"/>
      <c r="D19" s="22">
        <v>9051</v>
      </c>
      <c r="E19" s="23"/>
      <c r="F19" s="24" t="str">
        <f>VLOOKUP($D19,'[1]Catalogue 04-2018'!$1:$1048576,3,FALSE)</f>
        <v>PROSECCO DOCG MILLESIMATO, Fattoria Conca d'Oro, Conegliano-Valdobbiadene</v>
      </c>
      <c r="G19" s="25"/>
      <c r="H19" s="26"/>
      <c r="I19" s="27"/>
      <c r="J19" s="65">
        <f>VLOOKUP($D19,'[1]Catalogue 04-2018'!$1:$1048576,20,FALSE)</f>
        <v>15.2</v>
      </c>
      <c r="K19" s="73">
        <v>0</v>
      </c>
      <c r="L19" s="78">
        <f>J19*K19</f>
        <v>0</v>
      </c>
      <c r="N19" s="29"/>
      <c r="O19" s="30"/>
    </row>
    <row r="20" spans="3:15" ht="30" customHeight="1" x14ac:dyDescent="0.25">
      <c r="C20" s="21"/>
      <c r="D20" s="31"/>
      <c r="E20" s="32"/>
      <c r="F20" s="28"/>
      <c r="G20" s="33"/>
      <c r="H20" s="34"/>
      <c r="I20" s="27"/>
      <c r="J20" s="66"/>
      <c r="K20" s="73"/>
      <c r="L20" s="78"/>
      <c r="N20" s="29"/>
      <c r="O20" s="30"/>
    </row>
    <row r="21" spans="3:15" ht="30" customHeight="1" x14ac:dyDescent="0.25">
      <c r="C21" s="35" t="s">
        <v>3</v>
      </c>
      <c r="D21" s="31">
        <v>5</v>
      </c>
      <c r="E21" s="32"/>
      <c r="F21" s="35" t="str">
        <f>'[2]Tables de dégustation'!C4</f>
        <v>Les vins d'été blancs</v>
      </c>
      <c r="G21" s="35"/>
      <c r="H21" s="31"/>
      <c r="I21" s="28"/>
      <c r="J21" s="66"/>
      <c r="K21" s="74"/>
      <c r="L21" s="78"/>
      <c r="N21" s="29"/>
      <c r="O21" s="30"/>
    </row>
    <row r="22" spans="3:15" ht="30" customHeight="1" x14ac:dyDescent="0.25">
      <c r="C22" s="36" t="s">
        <v>4</v>
      </c>
      <c r="D22" s="37">
        <v>3306</v>
      </c>
      <c r="E22" s="20" t="s">
        <v>5</v>
      </c>
      <c r="F22" s="24" t="str">
        <f>VLOOKUP($D22,'[1]Catalogue 04-2018'!$1:$1048576,3,FALSE)</f>
        <v>Touraine AOC Sauvignon - Dom du Chapitre</v>
      </c>
      <c r="G22" s="26"/>
      <c r="H22" s="38">
        <f>VLOOKUP($D22,'[1]Catalogue 04-2018'!$1:$1048576,4,FALSE)</f>
        <v>2016</v>
      </c>
      <c r="I22" s="27" t="s">
        <v>6</v>
      </c>
      <c r="J22" s="67">
        <f>VLOOKUP($D22,'[1]Catalogue 04-2018'!$1:$1048576,20,FALSE)</f>
        <v>8.9</v>
      </c>
      <c r="K22" s="73">
        <v>0</v>
      </c>
      <c r="L22" s="78">
        <f t="shared" ref="L22:L68" si="0">J22*K22</f>
        <v>0</v>
      </c>
      <c r="N22" s="29"/>
      <c r="O22" s="30"/>
    </row>
    <row r="23" spans="3:15" ht="30" customHeight="1" x14ac:dyDescent="0.25">
      <c r="C23" s="36"/>
      <c r="D23" s="37">
        <v>3477</v>
      </c>
      <c r="E23" s="20" t="s">
        <v>7</v>
      </c>
      <c r="F23" s="24" t="str">
        <f>VLOOKUP($D23,'[1]Catalogue 04-2018'!$1:$1048576,3,FALSE)</f>
        <v>Pouilly fumé - Jeannot Père &amp; Fils</v>
      </c>
      <c r="G23" s="26"/>
      <c r="H23" s="38">
        <f>VLOOKUP($D23,'[1]Catalogue 04-2018'!$1:$1048576,4,FALSE)</f>
        <v>2017</v>
      </c>
      <c r="I23" s="27" t="s">
        <v>8</v>
      </c>
      <c r="J23" s="67">
        <f>VLOOKUP($D23,'[1]Catalogue 04-2018'!$1:$1048576,20,FALSE)</f>
        <v>13.9</v>
      </c>
      <c r="K23" s="73">
        <v>0</v>
      </c>
      <c r="L23" s="78">
        <f t="shared" si="0"/>
        <v>0</v>
      </c>
      <c r="N23" s="29"/>
      <c r="O23" s="30"/>
    </row>
    <row r="24" spans="3:15" ht="30" customHeight="1" x14ac:dyDescent="0.25">
      <c r="C24" s="36" t="s">
        <v>9</v>
      </c>
      <c r="D24" s="22">
        <v>5650</v>
      </c>
      <c r="E24" s="23" t="s">
        <v>10</v>
      </c>
      <c r="F24" s="24" t="str">
        <f>VLOOKUP($D24,'[1]Catalogue 04-2018'!$1:$1048576,3,FALSE)</f>
        <v>Père et Fils Chardonnay-Viognier, Laurent Miquel</v>
      </c>
      <c r="G24" s="25"/>
      <c r="H24" s="38">
        <f>VLOOKUP($D24,'[1]Catalogue 04-2018'!$1:$1048576,4,FALSE)</f>
        <v>2016</v>
      </c>
      <c r="I24" s="27" t="s">
        <v>11</v>
      </c>
      <c r="J24" s="67">
        <f>VLOOKUP($D24,'[1]Catalogue 04-2018'!$1:$1048576,20,FALSE)</f>
        <v>6.9</v>
      </c>
      <c r="K24" s="73">
        <v>0</v>
      </c>
      <c r="L24" s="78">
        <f t="shared" si="0"/>
        <v>0</v>
      </c>
      <c r="M24" s="14"/>
      <c r="N24" s="29"/>
      <c r="O24" s="30"/>
    </row>
    <row r="25" spans="3:15" ht="30" customHeight="1" x14ac:dyDescent="0.25">
      <c r="D25" s="37">
        <v>5570</v>
      </c>
      <c r="E25" s="23" t="s">
        <v>10</v>
      </c>
      <c r="F25" s="40" t="str">
        <f>VLOOKUP($D25,'[1]Catalogue 04-2018'!$1:$1048576,3,FALSE)</f>
        <v>RURAL PAR NATURE blanc 2016  BIO</v>
      </c>
      <c r="G25" s="26"/>
      <c r="H25" s="38">
        <f>VLOOKUP($D25,'[1]Catalogue 04-2018'!$1:$1048576,4,FALSE)</f>
        <v>2016</v>
      </c>
      <c r="I25" s="27" t="s">
        <v>12</v>
      </c>
      <c r="J25" s="67">
        <f>VLOOKUP($D25,'[1]Catalogue 04-2018'!$1:$1048576,20,FALSE)</f>
        <v>8.3000000000000007</v>
      </c>
      <c r="K25" s="73">
        <v>0</v>
      </c>
      <c r="L25" s="78">
        <f t="shared" si="0"/>
        <v>0</v>
      </c>
      <c r="M25" s="14"/>
      <c r="N25" s="29"/>
      <c r="O25" s="30"/>
    </row>
    <row r="26" spans="3:15" ht="30" customHeight="1" x14ac:dyDescent="0.25">
      <c r="C26" s="41" t="s">
        <v>13</v>
      </c>
      <c r="D26" s="37">
        <v>5804</v>
      </c>
      <c r="E26" s="23" t="s">
        <v>14</v>
      </c>
      <c r="F26" s="24" t="str">
        <f>VLOOKUP($D26,'[1]Catalogue 04-2018'!$1:$1048576,3,FALSE)</f>
        <v>IGP des Côtes de Gascogne blanc - Guillaman</v>
      </c>
      <c r="G26" s="26"/>
      <c r="H26" s="38">
        <f>VLOOKUP($D26,'[1]Catalogue 04-2018'!$1:$1048576,4,FALSE)</f>
        <v>2017</v>
      </c>
      <c r="I26" s="27" t="s">
        <v>15</v>
      </c>
      <c r="J26" s="67">
        <f>VLOOKUP($D26,'[1]Catalogue 04-2018'!$1:$1048576,20,FALSE)</f>
        <v>7.1</v>
      </c>
      <c r="K26" s="73">
        <v>0</v>
      </c>
      <c r="L26" s="78">
        <f t="shared" si="0"/>
        <v>0</v>
      </c>
      <c r="N26" s="29"/>
      <c r="O26" s="30"/>
    </row>
    <row r="27" spans="3:15" ht="30" customHeight="1" x14ac:dyDescent="0.25">
      <c r="C27" s="28"/>
      <c r="D27" s="37"/>
      <c r="E27" s="32"/>
      <c r="F27" s="42"/>
      <c r="G27" s="43"/>
      <c r="H27" s="44"/>
      <c r="I27" s="27"/>
      <c r="J27" s="68"/>
      <c r="K27" s="73"/>
      <c r="L27" s="78"/>
      <c r="N27" s="29"/>
      <c r="O27" s="30"/>
    </row>
    <row r="28" spans="3:15" ht="30" customHeight="1" x14ac:dyDescent="0.25">
      <c r="C28" s="35" t="s">
        <v>16</v>
      </c>
      <c r="D28" s="31">
        <v>5</v>
      </c>
      <c r="E28" s="32"/>
      <c r="F28" s="45" t="s">
        <v>17</v>
      </c>
      <c r="G28" s="35"/>
      <c r="H28" s="31"/>
      <c r="I28" s="28"/>
      <c r="J28" s="66"/>
      <c r="K28" s="75"/>
      <c r="L28" s="78"/>
      <c r="N28" s="29"/>
      <c r="O28" s="30"/>
    </row>
    <row r="29" spans="3:15" ht="30" customHeight="1" x14ac:dyDescent="0.25">
      <c r="C29" s="36" t="s">
        <v>18</v>
      </c>
      <c r="D29" s="37">
        <v>5364</v>
      </c>
      <c r="E29" s="20" t="s">
        <v>19</v>
      </c>
      <c r="F29" s="24" t="str">
        <f>VLOOKUP($D29,'[1]Catalogue 04-2018'!$1:$1048576,3,FALSE)</f>
        <v>AC Tavel, "Roc Epine"  BIO Domaine Lafond</v>
      </c>
      <c r="G29" s="33"/>
      <c r="H29" s="38">
        <f>VLOOKUP($D29,'[1]Catalogue 04-2018'!$1:$1048576,4,FALSE)</f>
        <v>2016</v>
      </c>
      <c r="I29" s="27" t="s">
        <v>20</v>
      </c>
      <c r="J29" s="67">
        <f>VLOOKUP($D29,'[1]Catalogue 04-2018'!$1:$1048576,20,FALSE)</f>
        <v>11.9</v>
      </c>
      <c r="K29" s="73">
        <v>0</v>
      </c>
      <c r="L29" s="78">
        <f t="shared" si="0"/>
        <v>0</v>
      </c>
      <c r="M29" s="14"/>
      <c r="N29" s="29"/>
      <c r="O29" s="30"/>
    </row>
    <row r="30" spans="3:15" ht="30" customHeight="1" x14ac:dyDescent="0.25">
      <c r="C30" s="36" t="s">
        <v>21</v>
      </c>
      <c r="D30" s="37">
        <v>5460</v>
      </c>
      <c r="E30" s="20" t="s">
        <v>22</v>
      </c>
      <c r="F30" s="24" t="str">
        <f>VLOOKUP($D30,'[1]Catalogue 04-2018'!$1:$1048576,3,FALSE)</f>
        <v>R de Ramatuelle</v>
      </c>
      <c r="G30" s="33"/>
      <c r="H30" s="38">
        <v>2017</v>
      </c>
      <c r="I30" s="27" t="s">
        <v>23</v>
      </c>
      <c r="J30" s="67">
        <f>VLOOKUP($D30,'[1]Catalogue 04-2018'!$1:$1048576,20,FALSE)</f>
        <v>9.9</v>
      </c>
      <c r="K30" s="73">
        <v>0</v>
      </c>
      <c r="L30" s="78">
        <f t="shared" si="0"/>
        <v>0</v>
      </c>
      <c r="M30" s="14"/>
      <c r="N30" s="29"/>
      <c r="O30" s="30"/>
    </row>
    <row r="31" spans="3:15" ht="30" customHeight="1" x14ac:dyDescent="0.25">
      <c r="D31" s="37">
        <v>5452</v>
      </c>
      <c r="E31" s="20" t="s">
        <v>24</v>
      </c>
      <c r="F31" s="24" t="str">
        <f>VLOOKUP($D31,'[1]Catalogue 04-2018'!$1:$1048576,3,FALSE)</f>
        <v>Côtes-de-Provence "Arbaude" rosé</v>
      </c>
      <c r="G31" s="33"/>
      <c r="H31" s="38">
        <f>VLOOKUP($D31,'[1]Catalogue 04-2018'!$1:$1048576,4,FALSE)</f>
        <v>2016</v>
      </c>
      <c r="I31" s="27" t="s">
        <v>25</v>
      </c>
      <c r="J31" s="67">
        <f>VLOOKUP($D31,'[1]Catalogue 04-2018'!$1:$1048576,20,FALSE)</f>
        <v>11.8</v>
      </c>
      <c r="K31" s="73">
        <v>0</v>
      </c>
      <c r="L31" s="78">
        <f t="shared" si="0"/>
        <v>0</v>
      </c>
      <c r="M31" s="14"/>
      <c r="N31" s="29"/>
      <c r="O31" s="30"/>
    </row>
    <row r="32" spans="3:15" ht="30" customHeight="1" x14ac:dyDescent="0.25">
      <c r="C32" s="36" t="s">
        <v>9</v>
      </c>
      <c r="D32" s="37">
        <v>5571</v>
      </c>
      <c r="E32" s="46" t="s">
        <v>10</v>
      </c>
      <c r="F32" s="40" t="str">
        <f>VLOOKUP($D32,'[1]Catalogue 04-2018'!$1:$1048576,3,FALSE)</f>
        <v>RURAL PAR NATURE rosé 2016  BIO</v>
      </c>
      <c r="G32" s="33"/>
      <c r="H32" s="38">
        <f>VLOOKUP($D32,'[1]Catalogue 04-2018'!$1:$1048576,4,FALSE)</f>
        <v>2016</v>
      </c>
      <c r="I32" s="27" t="s">
        <v>26</v>
      </c>
      <c r="J32" s="67">
        <f>VLOOKUP($D32,'[1]Catalogue 04-2018'!$1:$1048576,20,FALSE)</f>
        <v>8.3000000000000007</v>
      </c>
      <c r="K32" s="73">
        <v>0</v>
      </c>
      <c r="L32" s="78">
        <f t="shared" si="0"/>
        <v>0</v>
      </c>
      <c r="M32" s="14"/>
      <c r="N32" s="29"/>
      <c r="O32" s="30"/>
    </row>
    <row r="33" spans="3:15" ht="30" customHeight="1" x14ac:dyDescent="0.25">
      <c r="C33" s="36"/>
      <c r="D33" s="37">
        <v>5749</v>
      </c>
      <c r="E33" s="46" t="s">
        <v>27</v>
      </c>
      <c r="F33" s="24" t="str">
        <f>VLOOKUP($D33,'[1]Catalogue 04-2018'!$1:$1048576,3,FALSE)</f>
        <v>Cazal Viel Vieilles Vignes rosé 2016, Laurent Miquel</v>
      </c>
      <c r="G33" s="33"/>
      <c r="H33" s="38">
        <f>VLOOKUP($D33,'[1]Catalogue 04-2018'!$1:$1048576,4,FALSE)</f>
        <v>2016</v>
      </c>
      <c r="I33" s="27" t="s">
        <v>28</v>
      </c>
      <c r="J33" s="67">
        <f>VLOOKUP($D33,'[1]Catalogue 04-2018'!$1:$1048576,20,FALSE)</f>
        <v>9</v>
      </c>
      <c r="K33" s="73">
        <v>0</v>
      </c>
      <c r="L33" s="78">
        <f t="shared" si="0"/>
        <v>0</v>
      </c>
      <c r="M33" s="14"/>
      <c r="N33" s="29"/>
      <c r="O33" s="30"/>
    </row>
    <row r="34" spans="3:15" ht="30" customHeight="1" x14ac:dyDescent="0.25">
      <c r="C34" s="21"/>
      <c r="D34" s="37"/>
      <c r="E34" s="32"/>
      <c r="F34" s="28"/>
      <c r="G34" s="33"/>
      <c r="H34" s="31"/>
      <c r="I34" s="27"/>
      <c r="J34" s="66"/>
      <c r="K34" s="73"/>
      <c r="L34" s="78"/>
      <c r="N34" s="29"/>
      <c r="O34" s="30"/>
    </row>
    <row r="35" spans="3:15" ht="30" customHeight="1" x14ac:dyDescent="0.25">
      <c r="C35" s="35" t="s">
        <v>29</v>
      </c>
      <c r="D35" s="31">
        <v>7</v>
      </c>
      <c r="E35" s="32"/>
      <c r="F35" s="45" t="s">
        <v>30</v>
      </c>
      <c r="G35" s="35"/>
      <c r="H35" s="31"/>
      <c r="I35" s="28"/>
      <c r="J35" s="66"/>
      <c r="K35" s="75"/>
      <c r="L35" s="78"/>
      <c r="N35" s="29"/>
      <c r="O35" s="30"/>
    </row>
    <row r="36" spans="3:15" ht="30" customHeight="1" x14ac:dyDescent="0.25">
      <c r="C36" s="36" t="s">
        <v>9</v>
      </c>
      <c r="D36" s="37">
        <v>5572</v>
      </c>
      <c r="E36" s="20" t="s">
        <v>10</v>
      </c>
      <c r="F36" s="40" t="str">
        <f>VLOOKUP($D36,'[1]Catalogue 04-2018'!$1:$1048576,3,FALSE)</f>
        <v>RURAL PAR NATURE rouge 2016 BIO</v>
      </c>
      <c r="G36" s="33"/>
      <c r="H36" s="38">
        <f>VLOOKUP($D36,'[1]Catalogue 04-2018'!$1:$1048576,4,FALSE)</f>
        <v>2016</v>
      </c>
      <c r="I36" s="27" t="s">
        <v>26</v>
      </c>
      <c r="J36" s="67">
        <f>VLOOKUP($D36,'[1]Catalogue 04-2018'!$1:$1048576,20,FALSE)</f>
        <v>8.3000000000000007</v>
      </c>
      <c r="K36" s="73">
        <v>0</v>
      </c>
      <c r="L36" s="78">
        <f t="shared" si="0"/>
        <v>0</v>
      </c>
      <c r="M36" s="14"/>
      <c r="N36" s="29"/>
      <c r="O36" s="30"/>
    </row>
    <row r="37" spans="3:15" ht="30" customHeight="1" x14ac:dyDescent="0.25">
      <c r="C37" s="36"/>
      <c r="D37" s="37">
        <v>5720</v>
      </c>
      <c r="E37" s="46" t="s">
        <v>31</v>
      </c>
      <c r="F37" s="24" t="str">
        <f>VLOOKUP($D37,'[1]Catalogue 04-2018'!$1:$1048576,3,FALSE)</f>
        <v>L'Inattendu rouge</v>
      </c>
      <c r="G37" s="33"/>
      <c r="H37" s="38">
        <f>VLOOKUP($D37,'[1]Catalogue 04-2018'!$1:$1048576,4,FALSE)</f>
        <v>2016</v>
      </c>
      <c r="I37" s="27" t="s">
        <v>32</v>
      </c>
      <c r="J37" s="67">
        <f>VLOOKUP($D37,'[1]Catalogue 04-2018'!$1:$1048576,20,FALSE)</f>
        <v>8.9</v>
      </c>
      <c r="K37" s="73">
        <v>0</v>
      </c>
      <c r="L37" s="78">
        <f t="shared" si="0"/>
        <v>0</v>
      </c>
      <c r="M37" s="14"/>
      <c r="N37" s="29"/>
      <c r="O37" s="30"/>
    </row>
    <row r="38" spans="3:15" ht="30" customHeight="1" x14ac:dyDescent="0.25">
      <c r="C38" s="36"/>
      <c r="D38" s="37">
        <v>5654</v>
      </c>
      <c r="E38" s="20" t="s">
        <v>10</v>
      </c>
      <c r="F38" s="24" t="str">
        <f>VLOOKUP($D38,'[1]Catalogue 04-2018'!$1:$1048576,3,FALSE)</f>
        <v>"Nord Sud" Syrah</v>
      </c>
      <c r="G38" s="33"/>
      <c r="H38" s="38">
        <f>VLOOKUP($D38,'[1]Catalogue 04-2018'!$1:$1048576,4,FALSE)</f>
        <v>2016</v>
      </c>
      <c r="I38" s="27" t="s">
        <v>28</v>
      </c>
      <c r="J38" s="67">
        <f>VLOOKUP($D38,'[1]Catalogue 04-2018'!$1:$1048576,20,FALSE)</f>
        <v>9.5</v>
      </c>
      <c r="K38" s="73">
        <v>0</v>
      </c>
      <c r="L38" s="78">
        <f t="shared" si="0"/>
        <v>0</v>
      </c>
      <c r="M38" s="14"/>
      <c r="N38" s="29"/>
      <c r="O38" s="30"/>
    </row>
    <row r="39" spans="3:15" ht="30" customHeight="1" x14ac:dyDescent="0.25">
      <c r="C39" s="36" t="s">
        <v>4</v>
      </c>
      <c r="D39" s="31">
        <v>3334</v>
      </c>
      <c r="E39" s="47" t="s">
        <v>33</v>
      </c>
      <c r="F39" s="40" t="str">
        <f>VLOOKUP($D39,'[1]Catalogue 04-2018'!$1:$1048576,3,FALSE)</f>
        <v xml:space="preserve">BIO - St-Nicolas, Cuvée Les Rouillères </v>
      </c>
      <c r="G39" s="33"/>
      <c r="H39" s="38">
        <f>VLOOKUP($D39,'[1]Catalogue 04-2018'!$1:$1048576,4,FALSE)</f>
        <v>2015</v>
      </c>
      <c r="I39" s="27" t="s">
        <v>34</v>
      </c>
      <c r="J39" s="67">
        <f>VLOOKUP($D39,'[1]Catalogue 04-2018'!$1:$1048576,20,FALSE)</f>
        <v>12.9</v>
      </c>
      <c r="K39" s="73">
        <v>0</v>
      </c>
      <c r="L39" s="78">
        <f t="shared" si="0"/>
        <v>0</v>
      </c>
      <c r="N39" s="29"/>
      <c r="O39" s="30"/>
    </row>
    <row r="40" spans="3:15" ht="30" customHeight="1" x14ac:dyDescent="0.25">
      <c r="C40" s="36" t="s">
        <v>18</v>
      </c>
      <c r="D40" s="37">
        <v>5201</v>
      </c>
      <c r="E40" s="46" t="s">
        <v>35</v>
      </c>
      <c r="F40" s="24" t="str">
        <f>VLOOKUP($D40,'[1]Catalogue 04-2018'!$1:$1048576,3,FALSE)</f>
        <v>AC Grignan-les-Adhémar Emotion - Dom de Montine</v>
      </c>
      <c r="G40" s="33"/>
      <c r="H40" s="38">
        <f>VLOOKUP($D40,'[1]Catalogue 04-2018'!$1:$1048576,4,FALSE)</f>
        <v>2015</v>
      </c>
      <c r="I40" s="27" t="s">
        <v>36</v>
      </c>
      <c r="J40" s="67">
        <f>VLOOKUP($D40,'[1]Catalogue 04-2018'!$1:$1048576,20,FALSE)</f>
        <v>12.8</v>
      </c>
      <c r="K40" s="73">
        <v>0</v>
      </c>
      <c r="L40" s="78">
        <f t="shared" si="0"/>
        <v>0</v>
      </c>
      <c r="M40" s="14"/>
      <c r="N40" s="29"/>
      <c r="O40" s="30"/>
    </row>
    <row r="41" spans="3:15" ht="30" customHeight="1" x14ac:dyDescent="0.25">
      <c r="C41" s="36" t="s">
        <v>13</v>
      </c>
      <c r="D41" s="37">
        <v>5801</v>
      </c>
      <c r="E41" s="32" t="s">
        <v>14</v>
      </c>
      <c r="F41" s="24" t="str">
        <f>VLOOKUP($D41,'[1]Catalogue 04-2018'!$1:$1048576,3,FALSE)</f>
        <v>IGP des Côtes de Gascogne rouge - Guillaman</v>
      </c>
      <c r="G41" s="43"/>
      <c r="H41" s="38">
        <f>VLOOKUP($D41,'[1]Catalogue 04-2018'!$1:$1048576,4,FALSE)</f>
        <v>2016</v>
      </c>
      <c r="I41" s="27" t="s">
        <v>15</v>
      </c>
      <c r="J41" s="67">
        <f>VLOOKUP($D41,'[1]Catalogue 04-2018'!$1:$1048576,20,FALSE)</f>
        <v>7.2</v>
      </c>
      <c r="K41" s="73">
        <v>0</v>
      </c>
      <c r="L41" s="78">
        <f t="shared" si="0"/>
        <v>0</v>
      </c>
      <c r="M41" s="14"/>
      <c r="N41" s="29"/>
      <c r="O41" s="30"/>
    </row>
    <row r="42" spans="3:15" ht="30" customHeight="1" x14ac:dyDescent="0.25">
      <c r="C42" s="36"/>
      <c r="D42" s="37">
        <v>5812</v>
      </c>
      <c r="E42" s="32" t="s">
        <v>37</v>
      </c>
      <c r="F42" s="24" t="str">
        <f>VLOOKUP($D42,'[1]Catalogue 04-2018'!$1:$1048576,3,FALSE)</f>
        <v>Cahors AOC, Château La Caminade "La Commandery"</v>
      </c>
      <c r="G42" s="43"/>
      <c r="H42" s="38">
        <f>VLOOKUP($D42,'[1]Catalogue 04-2018'!$1:$1048576,4,FALSE)</f>
        <v>2014</v>
      </c>
      <c r="I42" s="27" t="s">
        <v>38</v>
      </c>
      <c r="J42" s="67">
        <f>VLOOKUP($D42,'[1]Catalogue 04-2018'!$1:$1048576,20,FALSE)</f>
        <v>13.4</v>
      </c>
      <c r="K42" s="73">
        <v>0</v>
      </c>
      <c r="L42" s="78">
        <f t="shared" si="0"/>
        <v>0</v>
      </c>
      <c r="M42" s="14"/>
      <c r="N42" s="29"/>
      <c r="O42" s="30"/>
    </row>
    <row r="43" spans="3:15" ht="30" customHeight="1" x14ac:dyDescent="0.25">
      <c r="C43" s="48"/>
      <c r="D43" s="37"/>
      <c r="E43" s="20"/>
      <c r="F43" s="42"/>
      <c r="G43" s="33"/>
      <c r="H43" s="44"/>
      <c r="I43" s="28"/>
      <c r="J43" s="69"/>
      <c r="K43" s="76"/>
      <c r="L43" s="78"/>
      <c r="M43" s="50"/>
      <c r="N43" s="29"/>
      <c r="O43" s="30"/>
    </row>
    <row r="44" spans="3:15" ht="30" customHeight="1" x14ac:dyDescent="0.25">
      <c r="C44" s="35" t="s">
        <v>39</v>
      </c>
      <c r="D44" s="31">
        <v>7</v>
      </c>
      <c r="E44" s="32"/>
      <c r="F44" s="35" t="s">
        <v>40</v>
      </c>
      <c r="G44" s="35"/>
      <c r="H44" s="31"/>
      <c r="I44" s="28"/>
      <c r="J44" s="66"/>
      <c r="K44" s="75"/>
      <c r="L44" s="78"/>
      <c r="N44" s="29"/>
      <c r="O44" s="30"/>
    </row>
    <row r="45" spans="3:15" ht="30" customHeight="1" x14ac:dyDescent="0.25">
      <c r="C45" s="51" t="s">
        <v>41</v>
      </c>
      <c r="D45" s="37"/>
      <c r="E45" s="46"/>
      <c r="F45" s="24"/>
      <c r="G45" s="37"/>
      <c r="H45" s="38"/>
      <c r="I45" s="20"/>
      <c r="J45" s="67"/>
      <c r="K45" s="73"/>
      <c r="L45" s="78"/>
      <c r="N45" s="29"/>
      <c r="O45" s="30"/>
    </row>
    <row r="46" spans="3:15" ht="30" customHeight="1" x14ac:dyDescent="0.25">
      <c r="C46" s="52" t="s">
        <v>42</v>
      </c>
      <c r="D46" s="22">
        <v>4120</v>
      </c>
      <c r="E46" s="23" t="s">
        <v>43</v>
      </c>
      <c r="F46" s="24" t="str">
        <f>VLOOKUP($D46,'[1]Catalogue 04-2018'!$1:$1048576,3,FALSE)</f>
        <v>Petit Chablis - Dom Séguinot-Bordet</v>
      </c>
      <c r="G46" s="25"/>
      <c r="H46" s="38">
        <f>VLOOKUP($D46,'[1]Catalogue 04-2018'!$1:$1048576,4,FALSE)</f>
        <v>2016</v>
      </c>
      <c r="I46" s="27" t="s">
        <v>11</v>
      </c>
      <c r="J46" s="67">
        <f>VLOOKUP($D46,'[1]Catalogue 04-2018'!$1:$1048576,20,FALSE)</f>
        <v>13.5</v>
      </c>
      <c r="K46" s="73">
        <v>0</v>
      </c>
      <c r="L46" s="78">
        <f t="shared" si="0"/>
        <v>0</v>
      </c>
      <c r="M46" s="14"/>
      <c r="N46" s="29"/>
      <c r="O46" s="30"/>
    </row>
    <row r="47" spans="3:15" ht="30" customHeight="1" x14ac:dyDescent="0.25">
      <c r="C47" s="52" t="s">
        <v>44</v>
      </c>
      <c r="D47" s="37">
        <v>6714</v>
      </c>
      <c r="E47" s="20" t="s">
        <v>45</v>
      </c>
      <c r="F47" s="24" t="str">
        <f>VLOOKUP($D47,'[1]Catalogue 04-2018'!$1:$1048576,3,FALSE)</f>
        <v>GRAVES, Château Pont de Brion  blanc</v>
      </c>
      <c r="G47" s="37"/>
      <c r="H47" s="38">
        <f>VLOOKUP($D47,'[1]Catalogue 04-2018'!$1:$1048576,4,FALSE)</f>
        <v>2015</v>
      </c>
      <c r="I47" s="20" t="s">
        <v>46</v>
      </c>
      <c r="J47" s="67">
        <f>VLOOKUP($D47,'[1]Catalogue 04-2018'!$1:$1048576,20,FALSE)</f>
        <v>12.7</v>
      </c>
      <c r="K47" s="73">
        <v>0</v>
      </c>
      <c r="L47" s="78">
        <f t="shared" si="0"/>
        <v>0</v>
      </c>
      <c r="N47" s="29"/>
      <c r="O47" s="30"/>
    </row>
    <row r="48" spans="3:15" ht="30" customHeight="1" x14ac:dyDescent="0.25">
      <c r="C48" s="51" t="s">
        <v>47</v>
      </c>
      <c r="J48" s="70"/>
      <c r="K48" s="77"/>
      <c r="L48" s="78"/>
      <c r="M48" s="1"/>
      <c r="N48" s="29"/>
      <c r="O48" s="30"/>
    </row>
    <row r="49" spans="3:15" ht="30" customHeight="1" x14ac:dyDescent="0.25">
      <c r="C49" s="52" t="s">
        <v>42</v>
      </c>
      <c r="D49" s="37">
        <v>4527</v>
      </c>
      <c r="E49" s="20" t="s">
        <v>48</v>
      </c>
      <c r="F49" s="24" t="str">
        <f>VLOOKUP($D49,'[1]Catalogue 04-2018'!$1:$1048576,3,FALSE)</f>
        <v>Marsannay Vieilles Vignes Les Longeroies  - Régis Bouvier</v>
      </c>
      <c r="G49" s="37"/>
      <c r="H49" s="38">
        <f>VLOOKUP($D49,'[1]Catalogue 04-2018'!$1:$1048576,4,FALSE)</f>
        <v>2016</v>
      </c>
      <c r="I49" s="20" t="s">
        <v>49</v>
      </c>
      <c r="J49" s="67">
        <f>VLOOKUP($D49,'[1]Catalogue 04-2018'!$1:$1048576,20,FALSE)</f>
        <v>17.5</v>
      </c>
      <c r="K49" s="73">
        <v>0</v>
      </c>
      <c r="L49" s="78">
        <f t="shared" si="0"/>
        <v>0</v>
      </c>
      <c r="N49" s="29"/>
      <c r="O49" s="30"/>
    </row>
    <row r="50" spans="3:15" ht="30" customHeight="1" x14ac:dyDescent="0.25">
      <c r="C50" s="52" t="s">
        <v>44</v>
      </c>
      <c r="D50" s="37">
        <v>6050</v>
      </c>
      <c r="E50" s="20" t="s">
        <v>50</v>
      </c>
      <c r="F50" s="24" t="str">
        <f>VLOOKUP($D50,'[1]Catalogue 04-2018'!$1:$1048576,3,FALSE)</f>
        <v>Château Panchille - Tradition</v>
      </c>
      <c r="G50" s="33" t="s">
        <v>51</v>
      </c>
      <c r="H50" s="38">
        <f>VLOOKUP($D50,'[1]Catalogue 04-2018'!$1:$1048576,4,FALSE)</f>
        <v>2015</v>
      </c>
      <c r="I50" s="20" t="s">
        <v>52</v>
      </c>
      <c r="J50" s="67">
        <f>VLOOKUP($D50,'[1]Catalogue 04-2018'!$1:$1048576,20,FALSE)</f>
        <v>9.4</v>
      </c>
      <c r="K50" s="73">
        <v>0</v>
      </c>
      <c r="L50" s="78">
        <f t="shared" si="0"/>
        <v>0</v>
      </c>
      <c r="N50" s="29"/>
      <c r="O50" s="30"/>
    </row>
    <row r="51" spans="3:15" ht="30" customHeight="1" x14ac:dyDescent="0.25">
      <c r="C51" s="51"/>
      <c r="D51" s="37">
        <v>6210</v>
      </c>
      <c r="E51" s="20" t="s">
        <v>53</v>
      </c>
      <c r="F51" s="24" t="str">
        <f>VLOOKUP($D51,'[1]Catalogue 04-2018'!$1:$1048576,3,FALSE)</f>
        <v>Graves-de-Vayres, Ch Panchille</v>
      </c>
      <c r="G51" s="33" t="s">
        <v>54</v>
      </c>
      <c r="H51" s="38">
        <f>VLOOKUP($D51,'[1]Catalogue 04-2018'!$1:$1048576,4,FALSE)</f>
        <v>2015</v>
      </c>
      <c r="I51" s="20" t="s">
        <v>52</v>
      </c>
      <c r="J51" s="67">
        <f>VLOOKUP($D51,'[1]Catalogue 04-2018'!$1:$1048576,20,FALSE)</f>
        <v>10.9</v>
      </c>
      <c r="K51" s="73">
        <v>0</v>
      </c>
      <c r="L51" s="78">
        <f t="shared" si="0"/>
        <v>0</v>
      </c>
      <c r="N51" s="29"/>
      <c r="O51" s="30"/>
    </row>
    <row r="52" spans="3:15" ht="30" customHeight="1" x14ac:dyDescent="0.25">
      <c r="D52" s="22">
        <v>6812</v>
      </c>
      <c r="E52" s="28" t="s">
        <v>55</v>
      </c>
      <c r="F52" s="24" t="str">
        <f>VLOOKUP($D52,'[1]Catalogue 04-2018'!$1:$1048576,3,FALSE)</f>
        <v>MEDOC, Château Bois de Roc, cru artisan</v>
      </c>
      <c r="G52" s="33"/>
      <c r="H52" s="38">
        <f>VLOOKUP($D52,'[1]Catalogue 04-2018'!$1:$1048576,4,FALSE)</f>
        <v>2015</v>
      </c>
      <c r="I52" s="20" t="s">
        <v>56</v>
      </c>
      <c r="J52" s="67">
        <f>VLOOKUP($D52,'[1]Catalogue 04-2018'!$1:$1048576,20,FALSE)</f>
        <v>13.6</v>
      </c>
      <c r="K52" s="73">
        <v>0</v>
      </c>
      <c r="L52" s="78">
        <f t="shared" si="0"/>
        <v>0</v>
      </c>
    </row>
    <row r="53" spans="3:15" ht="30" customHeight="1" x14ac:dyDescent="0.25">
      <c r="C53" s="51"/>
      <c r="D53" s="37">
        <v>6202</v>
      </c>
      <c r="E53" s="20" t="s">
        <v>57</v>
      </c>
      <c r="F53" s="24" t="str">
        <f>VLOOKUP($D53,'[1]Catalogue 04-2018'!$1:$1048576,3,FALSE)</f>
        <v xml:space="preserve">Château Coustolle </v>
      </c>
      <c r="G53" s="37"/>
      <c r="H53" s="38">
        <f>VLOOKUP($D53,'[1]Catalogue 04-2018'!$1:$1048576,4,FALSE)</f>
        <v>2011</v>
      </c>
      <c r="I53" s="20" t="s">
        <v>58</v>
      </c>
      <c r="J53" s="67">
        <f>VLOOKUP($D53,'[1]Catalogue 04-2018'!$1:$1048576,20,FALSE)</f>
        <v>15.1</v>
      </c>
      <c r="K53" s="73">
        <v>0</v>
      </c>
      <c r="L53" s="78">
        <f t="shared" si="0"/>
        <v>0</v>
      </c>
      <c r="N53" s="29"/>
      <c r="O53" s="30"/>
    </row>
    <row r="54" spans="3:15" ht="30" customHeight="1" x14ac:dyDescent="0.25">
      <c r="C54" s="51"/>
      <c r="D54" s="37"/>
      <c r="E54" s="20"/>
      <c r="F54" s="24"/>
      <c r="G54" s="37"/>
      <c r="H54" s="38"/>
      <c r="I54" s="20"/>
      <c r="J54" s="67"/>
      <c r="K54" s="73"/>
      <c r="L54" s="78"/>
      <c r="N54" s="29"/>
      <c r="O54" s="30"/>
    </row>
    <row r="55" spans="3:15" ht="36" x14ac:dyDescent="0.25">
      <c r="C55" s="35" t="s">
        <v>59</v>
      </c>
      <c r="D55" s="31">
        <v>7</v>
      </c>
      <c r="E55" s="28"/>
      <c r="F55" s="45" t="s">
        <v>60</v>
      </c>
      <c r="G55" s="28"/>
      <c r="H55" s="31"/>
      <c r="I55" s="28"/>
      <c r="J55" s="66"/>
      <c r="K55" s="75"/>
      <c r="L55" s="78"/>
      <c r="N55" s="29"/>
      <c r="O55" s="30"/>
    </row>
    <row r="56" spans="3:15" ht="30" customHeight="1" x14ac:dyDescent="0.25">
      <c r="C56" s="53" t="s">
        <v>41</v>
      </c>
      <c r="D56" s="31"/>
      <c r="E56" s="28"/>
      <c r="F56" s="45"/>
      <c r="G56" s="28"/>
      <c r="H56" s="31"/>
      <c r="I56" s="28"/>
      <c r="J56" s="66"/>
      <c r="K56" s="75"/>
      <c r="L56" s="78"/>
      <c r="N56" s="29"/>
      <c r="O56" s="30"/>
    </row>
    <row r="57" spans="3:15" ht="30" customHeight="1" x14ac:dyDescent="0.25">
      <c r="C57" s="21" t="s">
        <v>61</v>
      </c>
      <c r="D57" s="37">
        <v>9208</v>
      </c>
      <c r="E57" s="27" t="s">
        <v>62</v>
      </c>
      <c r="F57" s="24" t="str">
        <f>VLOOKUP($D57,'[1]Catalogue 04-2018'!$1:$1048576,3,FALSE)</f>
        <v>Douro DOC, "Vallegre" Colheita branco</v>
      </c>
      <c r="G57" s="37"/>
      <c r="H57" s="38">
        <f>VLOOKUP($D57,'[1]Catalogue 04-2018'!$1:$1048576,4,FALSE)</f>
        <v>2017</v>
      </c>
      <c r="I57" s="20" t="s">
        <v>63</v>
      </c>
      <c r="J57" s="67">
        <f>VLOOKUP($D57,'[1]Catalogue 04-2018'!$1:$1048576,20,FALSE)</f>
        <v>8.5</v>
      </c>
      <c r="K57" s="73">
        <v>0</v>
      </c>
      <c r="L57" s="78">
        <f t="shared" si="0"/>
        <v>0</v>
      </c>
      <c r="M57" s="54"/>
      <c r="N57" s="29"/>
      <c r="O57" s="30"/>
    </row>
    <row r="58" spans="3:15" ht="30" customHeight="1" x14ac:dyDescent="0.25">
      <c r="C58" s="21" t="s">
        <v>64</v>
      </c>
      <c r="D58" s="37">
        <v>9090</v>
      </c>
      <c r="E58" s="20" t="s">
        <v>65</v>
      </c>
      <c r="F58" s="24" t="str">
        <f>VLOOKUP($D58,'[1]Catalogue 04-2018'!$1:$1048576,3,FALSE)</f>
        <v>VENETO IGT  "Scaia",  Tenuta Sant'Antonio, bianco</v>
      </c>
      <c r="G58" s="25"/>
      <c r="H58" s="38">
        <f>VLOOKUP($D58,'[1]Catalogue 04-2018'!$1:$1048576,4,FALSE)</f>
        <v>2017</v>
      </c>
      <c r="I58" s="27" t="s">
        <v>66</v>
      </c>
      <c r="J58" s="67">
        <f>VLOOKUP($D58,'[1]Catalogue 04-2018'!$1:$1048576,20,FALSE)</f>
        <v>12.1</v>
      </c>
      <c r="K58" s="73">
        <v>0</v>
      </c>
      <c r="L58" s="78">
        <f t="shared" si="0"/>
        <v>0</v>
      </c>
      <c r="N58" s="29"/>
      <c r="O58" s="30"/>
    </row>
    <row r="59" spans="3:15" ht="30" customHeight="1" x14ac:dyDescent="0.25">
      <c r="C59" s="21" t="s">
        <v>67</v>
      </c>
      <c r="D59" s="55">
        <v>9405</v>
      </c>
      <c r="E59" s="20" t="s">
        <v>68</v>
      </c>
      <c r="F59" s="24" t="str">
        <f>VLOOKUP($D59,'[1]Catalogue 04-2018'!$1:$1048576,3,FALSE)</f>
        <v>Gruner Veltliner Klassik</v>
      </c>
      <c r="G59" s="25"/>
      <c r="H59" s="38">
        <f>VLOOKUP($D59,'[1]Catalogue 04-2018'!$1:$1048576,4,FALSE)</f>
        <v>2016</v>
      </c>
      <c r="I59" s="46" t="s">
        <v>69</v>
      </c>
      <c r="J59" s="67">
        <f>VLOOKUP($D59,'[1]Catalogue 04-2018'!$1:$1048576,20,FALSE)</f>
        <v>10.1</v>
      </c>
      <c r="K59" s="76">
        <v>0</v>
      </c>
      <c r="L59" s="78">
        <f t="shared" si="0"/>
        <v>0</v>
      </c>
      <c r="M59" s="50"/>
      <c r="N59" s="29"/>
      <c r="O59" s="30"/>
    </row>
    <row r="60" spans="3:15" ht="30" customHeight="1" x14ac:dyDescent="0.25">
      <c r="C60" s="53" t="s">
        <v>47</v>
      </c>
      <c r="D60" s="55"/>
      <c r="E60" s="20"/>
      <c r="F60" s="24"/>
      <c r="G60" s="25"/>
      <c r="H60" s="38"/>
      <c r="I60" s="46"/>
      <c r="J60" s="67"/>
      <c r="K60" s="76"/>
      <c r="L60" s="78"/>
      <c r="M60" s="50"/>
      <c r="N60" s="29"/>
      <c r="O60" s="30"/>
    </row>
    <row r="61" spans="3:15" ht="30" customHeight="1" x14ac:dyDescent="0.25">
      <c r="C61" s="21" t="s">
        <v>70</v>
      </c>
      <c r="D61" s="37">
        <v>9332</v>
      </c>
      <c r="E61" s="20" t="s">
        <v>71</v>
      </c>
      <c r="F61" s="24" t="str">
        <f>VLOOKUP($D61,'[1]Catalogue 04-2018'!$1:$1048576,3,FALSE)</f>
        <v>CIGALES DO  "Aleno" Crianza, La Legua</v>
      </c>
      <c r="G61" s="37"/>
      <c r="H61" s="38">
        <f>VLOOKUP($D61,'[1]Catalogue 04-2018'!$1:$1048576,4,FALSE)</f>
        <v>2014</v>
      </c>
      <c r="I61" s="20" t="s">
        <v>72</v>
      </c>
      <c r="J61" s="67">
        <f>VLOOKUP($D61,'[1]Catalogue 04-2018'!$1:$1048576,20,FALSE)</f>
        <v>12.6</v>
      </c>
      <c r="K61" s="73">
        <v>0</v>
      </c>
      <c r="L61" s="78">
        <f t="shared" si="0"/>
        <v>0</v>
      </c>
      <c r="N61" s="29"/>
      <c r="O61" s="30"/>
    </row>
    <row r="62" spans="3:15" ht="30" customHeight="1" x14ac:dyDescent="0.25">
      <c r="C62" s="21" t="s">
        <v>61</v>
      </c>
      <c r="D62" s="37">
        <v>9215</v>
      </c>
      <c r="E62" s="27" t="s">
        <v>62</v>
      </c>
      <c r="F62" s="56" t="str">
        <f>VLOOKUP($D62,'[1]Catalogue 04-2018'!$1:$1048576,3,FALSE)</f>
        <v>Douro DOC, "Vallegre"Colheita tinto</v>
      </c>
      <c r="G62" s="37"/>
      <c r="H62" s="38">
        <f>VLOOKUP($D62,'[1]Catalogue 04-2018'!$1:$1048576,4,FALSE)</f>
        <v>2015</v>
      </c>
      <c r="I62" s="20" t="s">
        <v>63</v>
      </c>
      <c r="J62" s="67">
        <f>VLOOKUP($D62,'[1]Catalogue 04-2018'!$1:$1048576,20,FALSE)</f>
        <v>7.9</v>
      </c>
      <c r="K62" s="73">
        <v>0</v>
      </c>
      <c r="L62" s="78">
        <f t="shared" si="0"/>
        <v>0</v>
      </c>
      <c r="M62" s="54"/>
      <c r="N62" s="29"/>
      <c r="O62" s="30"/>
    </row>
    <row r="63" spans="3:15" ht="30" customHeight="1" x14ac:dyDescent="0.25">
      <c r="C63" s="57" t="s">
        <v>64</v>
      </c>
      <c r="D63" s="55">
        <v>9109</v>
      </c>
      <c r="E63" s="20" t="s">
        <v>73</v>
      </c>
      <c r="F63" s="24" t="str">
        <f>VLOOKUP($D63,'[1]Catalogue 04-2018'!$1:$1048576,3,FALSE)</f>
        <v>PRIMITIVO DI MANDURIA  DOP   "Papale"</v>
      </c>
      <c r="G63" s="25"/>
      <c r="H63" s="38">
        <f>VLOOKUP($D63,'[1]Catalogue 04-2018'!$1:$1048576,4,FALSE)</f>
        <v>2016</v>
      </c>
      <c r="I63" s="46" t="s">
        <v>74</v>
      </c>
      <c r="J63" s="67">
        <f>VLOOKUP($D63,'[1]Catalogue 04-2018'!$1:$1048576,20,FALSE)</f>
        <v>11.75</v>
      </c>
      <c r="K63" s="76">
        <v>0</v>
      </c>
      <c r="L63" s="78">
        <f t="shared" si="0"/>
        <v>0</v>
      </c>
      <c r="M63" s="50"/>
      <c r="N63" s="29"/>
      <c r="O63" s="30"/>
    </row>
    <row r="64" spans="3:15" ht="30" customHeight="1" x14ac:dyDescent="0.25">
      <c r="C64" s="58" t="s">
        <v>67</v>
      </c>
      <c r="D64" s="55">
        <v>9406</v>
      </c>
      <c r="E64" s="20" t="s">
        <v>68</v>
      </c>
      <c r="F64" s="24" t="str">
        <f>VLOOKUP($D64,'[1]Catalogue 04-2018'!$1:$1048576,3,FALSE)</f>
        <v>BLAUER ZWEIGELT   "Reserve", Weingut Leth</v>
      </c>
      <c r="G64" s="25"/>
      <c r="H64" s="38">
        <f>VLOOKUP($D64,'[1]Catalogue 04-2018'!$1:$1048576,4,FALSE)</f>
        <v>2015</v>
      </c>
      <c r="I64" s="46" t="s">
        <v>69</v>
      </c>
      <c r="J64" s="67">
        <f>VLOOKUP($D64,'[1]Catalogue 04-2018'!$1:$1048576,20,FALSE)</f>
        <v>14</v>
      </c>
      <c r="K64" s="76">
        <v>0</v>
      </c>
      <c r="L64" s="78">
        <f t="shared" si="0"/>
        <v>0</v>
      </c>
      <c r="M64" s="50"/>
      <c r="N64" s="29"/>
      <c r="O64" s="30"/>
    </row>
    <row r="65" spans="3:15" ht="30" customHeight="1" x14ac:dyDescent="0.25">
      <c r="C65" s="57"/>
      <c r="D65" s="55"/>
      <c r="E65" s="20"/>
      <c r="F65" s="59"/>
      <c r="G65" s="25"/>
      <c r="H65" s="60"/>
      <c r="I65" s="46"/>
      <c r="J65" s="71"/>
      <c r="K65" s="76"/>
      <c r="L65" s="78"/>
      <c r="M65" s="50"/>
      <c r="N65" s="29"/>
      <c r="O65" s="30"/>
    </row>
    <row r="66" spans="3:15" ht="30" customHeight="1" x14ac:dyDescent="0.25">
      <c r="C66" s="35" t="s">
        <v>75</v>
      </c>
      <c r="D66" s="31">
        <v>1</v>
      </c>
      <c r="E66" s="28"/>
      <c r="F66" s="45" t="s">
        <v>76</v>
      </c>
      <c r="G66" s="28"/>
      <c r="H66" s="31"/>
      <c r="I66" s="28"/>
      <c r="J66" s="66"/>
      <c r="K66" s="75"/>
      <c r="L66" s="78"/>
      <c r="N66" s="29"/>
      <c r="O66" s="30"/>
    </row>
    <row r="67" spans="3:15" ht="30" customHeight="1" x14ac:dyDescent="0.25">
      <c r="J67" s="72"/>
      <c r="K67" s="77"/>
      <c r="L67" s="78"/>
      <c r="N67" s="29"/>
      <c r="O67" s="30"/>
    </row>
    <row r="68" spans="3:15" ht="30" customHeight="1" x14ac:dyDescent="0.25">
      <c r="D68" s="28">
        <v>9750</v>
      </c>
      <c r="E68" s="28" t="s">
        <v>77</v>
      </c>
      <c r="F68" s="24" t="str">
        <f>VLOOKUP($D68,'[1]Catalogue 04-2018'!$1:$1048576,3,FALSE)</f>
        <v>Belgian Owl - 3 ans</v>
      </c>
      <c r="G68" s="25"/>
      <c r="H68" s="38"/>
      <c r="I68" s="46" t="s">
        <v>78</v>
      </c>
      <c r="J68" s="67">
        <f>VLOOKUP($D68,'[1]Catalogue 04-2018'!$1:$1048576,20,FALSE)</f>
        <v>58.9</v>
      </c>
      <c r="K68" s="76">
        <v>0</v>
      </c>
      <c r="L68" s="78">
        <f t="shared" si="0"/>
        <v>0</v>
      </c>
      <c r="N68" s="29"/>
      <c r="O68" s="30"/>
    </row>
    <row r="70" spans="3:15" x14ac:dyDescent="0.25">
      <c r="C70" s="61"/>
      <c r="N70" s="6"/>
      <c r="O70" s="6"/>
    </row>
    <row r="71" spans="3:15" x14ac:dyDescent="0.25">
      <c r="I71" s="64" t="s">
        <v>86</v>
      </c>
      <c r="J71" s="64"/>
      <c r="K71" s="64"/>
      <c r="L71" s="80">
        <f>SUM(L19:L68)</f>
        <v>0</v>
      </c>
    </row>
    <row r="72" spans="3:15" x14ac:dyDescent="0.25">
      <c r="D72" s="28"/>
      <c r="F72" s="24"/>
      <c r="H72" s="38"/>
      <c r="J72" s="39"/>
      <c r="K72" s="49"/>
      <c r="N72" s="13"/>
      <c r="O72" s="62"/>
    </row>
    <row r="73" spans="3:15" x14ac:dyDescent="0.25">
      <c r="D73" s="28"/>
      <c r="F73" s="24"/>
      <c r="H73" s="38"/>
      <c r="J73" s="39"/>
      <c r="K73" s="49"/>
      <c r="N73" s="13"/>
      <c r="O73" s="62"/>
    </row>
    <row r="74" spans="3:15" x14ac:dyDescent="0.25">
      <c r="D74" s="28"/>
      <c r="F74" s="24"/>
      <c r="H74" s="38"/>
      <c r="J74" s="39"/>
      <c r="K74" s="49"/>
      <c r="N74" s="13"/>
      <c r="O74" s="62"/>
    </row>
    <row r="75" spans="3:15" x14ac:dyDescent="0.25">
      <c r="D75" s="28"/>
      <c r="F75" s="24"/>
      <c r="H75" s="38"/>
      <c r="J75" s="39"/>
      <c r="K75" s="49"/>
      <c r="N75" s="13"/>
      <c r="O75" s="62"/>
    </row>
    <row r="76" spans="3:15" x14ac:dyDescent="0.25">
      <c r="D76" s="28"/>
      <c r="F76" s="24"/>
      <c r="H76" s="38"/>
      <c r="J76" s="39"/>
      <c r="K76" s="49"/>
      <c r="N76" s="13"/>
      <c r="O76" s="62"/>
    </row>
    <row r="77" spans="3:15" x14ac:dyDescent="0.25">
      <c r="D77" s="28"/>
      <c r="F77" s="24"/>
      <c r="H77" s="38"/>
      <c r="J77" s="39"/>
      <c r="K77" s="49"/>
      <c r="N77" s="13"/>
      <c r="O77" s="62"/>
    </row>
    <row r="78" spans="3:15" x14ac:dyDescent="0.25">
      <c r="D78" s="28"/>
      <c r="F78" s="24"/>
      <c r="H78" s="38"/>
      <c r="J78" s="39"/>
      <c r="K78" s="49"/>
      <c r="N78" s="13"/>
      <c r="O78" s="62"/>
    </row>
    <row r="80" spans="3:15" x14ac:dyDescent="0.25">
      <c r="N80" s="6"/>
      <c r="O80" s="6"/>
    </row>
    <row r="82" spans="13:15" x14ac:dyDescent="0.25">
      <c r="M82" s="63"/>
      <c r="N82" s="63"/>
      <c r="O82" s="63"/>
    </row>
  </sheetData>
  <pageMargins left="0.43307086614173229" right="0.47244094488188981" top="0.15748031496062992" bottom="0.19685039370078741" header="0.43307086614173229" footer="0.51181102362204722"/>
  <pageSetup paperSize="9" scale="61" fitToHeight="0" orientation="portrait" r:id="rId1"/>
  <headerFooter>
    <oddHeader>&amp;R3 juin 2018</oddHeader>
  </headerFooter>
  <rowBreaks count="1" manualBreakCount="1">
    <brk id="42" min="2" max="2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des vins</vt:lpstr>
      <vt:lpstr>'Liste des vins'!Impression_des_titres</vt:lpstr>
      <vt:lpstr>'Liste des vins'!Zone_d_impression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fondationisee@outlook.com</dc:creator>
  <cp:lastModifiedBy>Luc</cp:lastModifiedBy>
  <cp:lastPrinted>2018-05-24T14:47:46Z</cp:lastPrinted>
  <dcterms:created xsi:type="dcterms:W3CDTF">2018-05-24T12:27:41Z</dcterms:created>
  <dcterms:modified xsi:type="dcterms:W3CDTF">2018-05-24T14:48:27Z</dcterms:modified>
</cp:coreProperties>
</file>